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3" activeTab="2"/>
  </bookViews>
  <sheets>
    <sheet name="ОтчетАвто л1" sheetId="1" r:id="rId1"/>
    <sheet name="ОтчетАвто л2" sheetId="2" r:id="rId2"/>
    <sheet name="ОтчетАвто л3" sheetId="3" r:id="rId3"/>
  </sheets>
  <definedNames>
    <definedName name="_xlnm.Print_Area" localSheetId="1">'ОтчетАвто л2'!$A$1:$K$33</definedName>
    <definedName name="_xlnm.Print_Area" localSheetId="2">'ОтчетАвто л3'!$A$1:$M$38</definedName>
  </definedNames>
  <calcPr fullCalcOnLoad="1"/>
</workbook>
</file>

<file path=xl/sharedStrings.xml><?xml version="1.0" encoding="utf-8"?>
<sst xmlns="http://schemas.openxmlformats.org/spreadsheetml/2006/main" count="125" uniqueCount="84">
  <si>
    <t>Отчет по использованию горюче-смазочных материалов и работе автотехники</t>
  </si>
  <si>
    <t>за</t>
  </si>
  <si>
    <t>март</t>
  </si>
  <si>
    <t>2021 г.</t>
  </si>
  <si>
    <t>Организация:</t>
  </si>
  <si>
    <t>ГБОУ ДОД СДЮСШОР "АЛЛЮР"</t>
  </si>
  <si>
    <t>Подразделение:</t>
  </si>
  <si>
    <t>1. Расход топлива</t>
  </si>
  <si>
    <t>№ п/п</t>
  </si>
  <si>
    <t>Марка автомобиля, снегохода</t>
  </si>
  <si>
    <t xml:space="preserve">Государственный номер </t>
  </si>
  <si>
    <t>Ф.И.О. сотрудника, за которым закреплены а/м, с/ход</t>
  </si>
  <si>
    <t>Марка бензина</t>
  </si>
  <si>
    <t>Остаток бензина в баке на начало месяца, л</t>
  </si>
  <si>
    <t>Показатели спидометра</t>
  </si>
  <si>
    <t>Пробег за месяц, км</t>
  </si>
  <si>
    <t>Норма по приказу, л/100км</t>
  </si>
  <si>
    <t>Расход бензина , л</t>
  </si>
  <si>
    <t>Получено ГСМ по смарт-карте, л</t>
  </si>
  <si>
    <t>Остаток бензина в баке на конец м-ца, л</t>
  </si>
  <si>
    <t>Примечание</t>
  </si>
  <si>
    <t>на начало м-ца</t>
  </si>
  <si>
    <t>на конец м-ца</t>
  </si>
  <si>
    <t>по норме</t>
  </si>
  <si>
    <t>по факту</t>
  </si>
  <si>
    <t>а/м УАЗ 39094</t>
  </si>
  <si>
    <t>В 398 УО 98</t>
  </si>
  <si>
    <t>Петров П.П.</t>
  </si>
  <si>
    <t>А-92</t>
  </si>
  <si>
    <t>с/ход Буран 640Б</t>
  </si>
  <si>
    <t>78 РС 0129</t>
  </si>
  <si>
    <t>а/м УАЗ 31514</t>
  </si>
  <si>
    <t>В 388 УО 98</t>
  </si>
  <si>
    <t>Викторов В.В.</t>
  </si>
  <si>
    <t>а/м УАЗ 390995</t>
  </si>
  <si>
    <t>В 725 АН 178</t>
  </si>
  <si>
    <t>Аи-95</t>
  </si>
  <si>
    <t>и т.д.</t>
  </si>
  <si>
    <t>ИТОГО</t>
  </si>
  <si>
    <t>в т.ч.</t>
  </si>
  <si>
    <t>АИ-95</t>
  </si>
  <si>
    <t>АИ-98</t>
  </si>
  <si>
    <t>ДТ</t>
  </si>
  <si>
    <t>2 Расход смазочных материалов</t>
  </si>
  <si>
    <t xml:space="preserve">№ п/п </t>
  </si>
  <si>
    <t>Государственный номер</t>
  </si>
  <si>
    <t>Наименование масел (л.) и смазок (кг.)</t>
  </si>
  <si>
    <t>Остаток на начало месяца</t>
  </si>
  <si>
    <t>Получено за месяц</t>
  </si>
  <si>
    <t>Норма по приказу</t>
  </si>
  <si>
    <t>Расход за месяц</t>
  </si>
  <si>
    <t>Остаток на конец месяца</t>
  </si>
  <si>
    <t>для автомобиля</t>
  </si>
  <si>
    <t>для снегохода</t>
  </si>
  <si>
    <t>УАЗ 39094</t>
  </si>
  <si>
    <t>М-8-В</t>
  </si>
  <si>
    <t>1 : 25</t>
  </si>
  <si>
    <t xml:space="preserve">Примечание:  3-й столбец заполняется в следующей последовательности;моторные масла, трансмиссионные и гидравлические масла и жидкости, пластичные смазки.  </t>
  </si>
  <si>
    <t>3 Работа автотехники</t>
  </si>
  <si>
    <t xml:space="preserve">Государствен-ный номер </t>
  </si>
  <si>
    <t>Выделенный среднегодовой моторесурс</t>
  </si>
  <si>
    <t>Остаток выделенного моторесурса  на начало месяца</t>
  </si>
  <si>
    <t>Пройденное расстояние и время работы за месяц</t>
  </si>
  <si>
    <t>Остаток выделенного моторесурса на конец месяца</t>
  </si>
  <si>
    <t>автомобиля</t>
  </si>
  <si>
    <t>снегохода</t>
  </si>
  <si>
    <t>км</t>
  </si>
  <si>
    <t>час</t>
  </si>
  <si>
    <t>мин</t>
  </si>
  <si>
    <t>км.</t>
  </si>
  <si>
    <t>час.</t>
  </si>
  <si>
    <t>мин.</t>
  </si>
  <si>
    <t>В 398УО 98</t>
  </si>
  <si>
    <t>21 500 км</t>
  </si>
  <si>
    <t>Буран 640Б</t>
  </si>
  <si>
    <t xml:space="preserve">240 час </t>
  </si>
  <si>
    <t>Директор:</t>
  </si>
  <si>
    <t>И.И. Иванов</t>
  </si>
  <si>
    <t>(расшифровка подписи)</t>
  </si>
  <si>
    <t>Исполнитель:         водитель</t>
  </si>
  <si>
    <t>П.П. Петров</t>
  </si>
  <si>
    <t>(должность)</t>
  </si>
  <si>
    <r>
      <t>(</t>
    </r>
    <r>
      <rPr>
        <sz val="8"/>
        <rFont val="Times New Roman"/>
        <family val="1"/>
      </rPr>
      <t>расшифровка подписи)</t>
    </r>
  </si>
  <si>
    <t>«______» ___________________ 20     г.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</si>
</sst>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0.00"/>
    <numFmt numFmtId="167" formatCode="#,##0.00"/>
    <numFmt numFmtId="168" formatCode="0.0"/>
    <numFmt numFmtId="169" formatCode="GENERAL"/>
    <numFmt numFmtId="170" formatCode="@"/>
  </numFmts>
  <fonts count="8">
    <font>
      <sz val="10"/>
      <name val="Times New Roman"/>
      <family val="1"/>
    </font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9"/>
      <name val="Arial"/>
      <family val="2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left"/>
      <protection/>
    </xf>
  </cellStyleXfs>
  <cellXfs count="38">
    <xf numFmtId="164" fontId="0" fillId="0" borderId="0" xfId="0" applyAlignment="1">
      <alignment/>
    </xf>
    <xf numFmtId="164" fontId="3" fillId="0" borderId="0" xfId="0" applyFont="1" applyBorder="1" applyAlignment="1">
      <alignment horizontal="center"/>
    </xf>
    <xf numFmtId="164" fontId="4" fillId="0" borderId="0" xfId="20" applyFont="1" applyBorder="1" applyAlignment="1">
      <alignment horizontal="left"/>
      <protection/>
    </xf>
    <xf numFmtId="164" fontId="0" fillId="0" borderId="0" xfId="0" applyFont="1" applyAlignment="1">
      <alignment/>
    </xf>
    <xf numFmtId="164" fontId="5" fillId="0" borderId="1" xfId="0" applyFont="1" applyBorder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4" fontId="0" fillId="0" borderId="1" xfId="0" applyBorder="1" applyAlignment="1">
      <alignment horizontal="center"/>
    </xf>
    <xf numFmtId="165" fontId="0" fillId="2" borderId="1" xfId="0" applyNumberFormat="1" applyFill="1" applyBorder="1" applyAlignment="1">
      <alignment/>
    </xf>
    <xf numFmtId="164" fontId="0" fillId="0" borderId="0" xfId="0" applyAlignment="1">
      <alignment horizontal="center"/>
    </xf>
    <xf numFmtId="164" fontId="0" fillId="0" borderId="1" xfId="0" applyBorder="1" applyAlignment="1">
      <alignment/>
    </xf>
    <xf numFmtId="164" fontId="6" fillId="0" borderId="1" xfId="0" applyFont="1" applyBorder="1" applyAlignment="1">
      <alignment/>
    </xf>
    <xf numFmtId="166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7" fontId="0" fillId="0" borderId="1" xfId="0" applyNumberFormat="1" applyBorder="1" applyAlignment="1">
      <alignment horizontal="center" vertical="center" wrapText="1"/>
    </xf>
    <xf numFmtId="168" fontId="0" fillId="0" borderId="0" xfId="0" applyNumberFormat="1" applyAlignment="1">
      <alignment/>
    </xf>
    <xf numFmtId="166" fontId="0" fillId="0" borderId="1" xfId="0" applyNumberFormat="1" applyBorder="1" applyAlignment="1">
      <alignment/>
    </xf>
    <xf numFmtId="164" fontId="0" fillId="0" borderId="1" xfId="0" applyFont="1" applyBorder="1" applyAlignment="1">
      <alignment horizontal="center"/>
    </xf>
    <xf numFmtId="164" fontId="0" fillId="0" borderId="0" xfId="0" applyFont="1" applyAlignment="1">
      <alignment horizontal="right"/>
    </xf>
    <xf numFmtId="164" fontId="0" fillId="0" borderId="0" xfId="0" applyAlignment="1">
      <alignment/>
    </xf>
    <xf numFmtId="164" fontId="5" fillId="0" borderId="1" xfId="0" applyFont="1" applyBorder="1" applyAlignment="1">
      <alignment horizontal="justify"/>
    </xf>
    <xf numFmtId="168" fontId="0" fillId="0" borderId="1" xfId="0" applyNumberFormat="1" applyBorder="1" applyAlignment="1">
      <alignment horizontal="center"/>
    </xf>
    <xf numFmtId="168" fontId="0" fillId="0" borderId="1" xfId="0" applyNumberFormat="1" applyFont="1" applyBorder="1" applyAlignment="1">
      <alignment horizontal="center"/>
    </xf>
    <xf numFmtId="168" fontId="0" fillId="0" borderId="1" xfId="0" applyNumberFormat="1" applyFont="1" applyBorder="1" applyAlignment="1">
      <alignment/>
    </xf>
    <xf numFmtId="166" fontId="0" fillId="0" borderId="1" xfId="0" applyNumberFormat="1" applyFont="1" applyBorder="1" applyAlignment="1">
      <alignment horizontal="center"/>
    </xf>
    <xf numFmtId="166" fontId="0" fillId="0" borderId="2" xfId="0" applyNumberFormat="1" applyFont="1" applyFill="1" applyBorder="1" applyAlignment="1">
      <alignment/>
    </xf>
    <xf numFmtId="170" fontId="0" fillId="0" borderId="1" xfId="0" applyNumberFormat="1" applyFont="1" applyBorder="1" applyAlignment="1">
      <alignment horizontal="center"/>
    </xf>
    <xf numFmtId="164" fontId="0" fillId="0" borderId="1" xfId="0" applyFont="1" applyBorder="1" applyAlignment="1">
      <alignment horizontal="left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horizontal="center" vertical="top"/>
    </xf>
    <xf numFmtId="164" fontId="5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3" xfId="0" applyFont="1" applyBorder="1" applyAlignment="1">
      <alignment/>
    </xf>
    <xf numFmtId="164" fontId="0" fillId="0" borderId="3" xfId="0" applyBorder="1" applyAlignment="1">
      <alignment/>
    </xf>
    <xf numFmtId="164" fontId="7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Акт списани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2</xdr:row>
      <xdr:rowOff>142875</xdr:rowOff>
    </xdr:from>
    <xdr:to>
      <xdr:col>6</xdr:col>
      <xdr:colOff>457200</xdr:colOff>
      <xdr:row>2</xdr:row>
      <xdr:rowOff>142875</xdr:rowOff>
    </xdr:to>
    <xdr:sp>
      <xdr:nvSpPr>
        <xdr:cNvPr id="1" name="Line 1"/>
        <xdr:cNvSpPr>
          <a:spLocks/>
        </xdr:cNvSpPr>
      </xdr:nvSpPr>
      <xdr:spPr>
        <a:xfrm>
          <a:off x="3409950" y="466725"/>
          <a:ext cx="14668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19050</xdr:colOff>
      <xdr:row>5</xdr:row>
      <xdr:rowOff>0</xdr:rowOff>
    </xdr:from>
    <xdr:to>
      <xdr:col>14</xdr:col>
      <xdr:colOff>314325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1647825" y="809625"/>
          <a:ext cx="7058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19050</xdr:colOff>
      <xdr:row>6</xdr:row>
      <xdr:rowOff>0</xdr:rowOff>
    </xdr:from>
    <xdr:to>
      <xdr:col>14</xdr:col>
      <xdr:colOff>314325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1647825" y="971550"/>
          <a:ext cx="7058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8"/>
  <sheetViews>
    <sheetView showGridLines="0" view="pageBreakPreview" zoomScale="105" zoomScaleSheetLayoutView="105" workbookViewId="0" topLeftCell="A1">
      <selection activeCell="D10" sqref="D10"/>
    </sheetView>
  </sheetViews>
  <sheetFormatPr defaultColWidth="9.33203125" defaultRowHeight="12.75"/>
  <cols>
    <col min="1" max="1" width="4.5" style="0" customWidth="1"/>
    <col min="2" max="2" width="24" style="0" customWidth="1"/>
    <col min="3" max="3" width="13.33203125" style="0" customWidth="1"/>
    <col min="4" max="4" width="13" style="0" customWidth="1"/>
    <col min="5" max="5" width="8.83203125" style="0" customWidth="1"/>
    <col min="6" max="6" width="13.66015625" style="0" customWidth="1"/>
    <col min="8" max="8" width="7.83203125" style="0" customWidth="1"/>
    <col min="9" max="10" width="8.83203125" style="0" customWidth="1"/>
    <col min="11" max="11" width="8.66015625" style="0" customWidth="1"/>
    <col min="12" max="12" width="8.33203125" style="0" customWidth="1"/>
    <col min="13" max="14" width="8.83203125" style="0" customWidth="1"/>
    <col min="15" max="15" width="11.33203125" style="0" customWidth="1"/>
    <col min="16" max="16384" width="8.83203125" style="0" customWidth="1"/>
  </cols>
  <sheetData>
    <row r="2" spans="1:15" ht="12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5:8" ht="12.75">
      <c r="E3" t="s">
        <v>1</v>
      </c>
      <c r="F3" t="s">
        <v>2</v>
      </c>
      <c r="H3" t="s">
        <v>3</v>
      </c>
    </row>
    <row r="4" spans="2:11" ht="12.75">
      <c r="B4" t="s">
        <v>4</v>
      </c>
      <c r="C4" s="2" t="s">
        <v>5</v>
      </c>
      <c r="D4" s="2"/>
      <c r="E4" s="2"/>
      <c r="F4" s="2"/>
      <c r="G4" s="2"/>
      <c r="H4" s="2"/>
      <c r="I4" s="2"/>
      <c r="J4" s="2"/>
      <c r="K4" s="2"/>
    </row>
    <row r="5" ht="12.75">
      <c r="B5" t="s">
        <v>6</v>
      </c>
    </row>
    <row r="7" ht="12.75">
      <c r="A7" s="3" t="s">
        <v>7</v>
      </c>
    </row>
    <row r="8" spans="1:15" s="5" customFormat="1" ht="66" customHeight="1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/>
      <c r="I8" s="4" t="s">
        <v>15</v>
      </c>
      <c r="J8" s="4" t="s">
        <v>16</v>
      </c>
      <c r="K8" s="4" t="s">
        <v>17</v>
      </c>
      <c r="L8" s="4"/>
      <c r="M8" s="4" t="s">
        <v>18</v>
      </c>
      <c r="N8" s="4" t="s">
        <v>19</v>
      </c>
      <c r="O8" s="4" t="s">
        <v>20</v>
      </c>
    </row>
    <row r="9" spans="1:15" s="5" customFormat="1" ht="40.5" customHeight="1">
      <c r="A9" s="4"/>
      <c r="B9" s="4"/>
      <c r="C9" s="4"/>
      <c r="D9" s="4"/>
      <c r="E9" s="4"/>
      <c r="F9" s="4"/>
      <c r="G9" s="4" t="s">
        <v>21</v>
      </c>
      <c r="H9" s="4" t="s">
        <v>22</v>
      </c>
      <c r="I9" s="4"/>
      <c r="J9" s="4"/>
      <c r="K9" s="4" t="s">
        <v>23</v>
      </c>
      <c r="L9" s="4" t="s">
        <v>24</v>
      </c>
      <c r="M9" s="4"/>
      <c r="N9" s="4"/>
      <c r="O9" s="4"/>
    </row>
    <row r="10" spans="1:15" s="8" customFormat="1" ht="12.7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7">
        <v>7</v>
      </c>
      <c r="H10" s="7">
        <v>8</v>
      </c>
      <c r="I10" s="6">
        <v>9</v>
      </c>
      <c r="J10" s="6">
        <v>10</v>
      </c>
      <c r="K10" s="6">
        <v>11</v>
      </c>
      <c r="L10" s="6">
        <v>12</v>
      </c>
      <c r="M10" s="6">
        <v>13</v>
      </c>
      <c r="N10" s="6">
        <v>14</v>
      </c>
      <c r="O10" s="6">
        <v>15</v>
      </c>
    </row>
    <row r="11" spans="1:17" ht="12.75">
      <c r="A11" s="9">
        <v>1</v>
      </c>
      <c r="B11" s="9" t="s">
        <v>25</v>
      </c>
      <c r="C11" s="9" t="s">
        <v>26</v>
      </c>
      <c r="D11" s="10" t="s">
        <v>27</v>
      </c>
      <c r="E11" s="6" t="s">
        <v>28</v>
      </c>
      <c r="F11" s="11">
        <v>13</v>
      </c>
      <c r="G11" s="7">
        <v>72478</v>
      </c>
      <c r="H11" s="7">
        <v>73500</v>
      </c>
      <c r="I11" s="12">
        <f>H11-G11</f>
        <v>1022</v>
      </c>
      <c r="J11" s="11">
        <v>22.5</v>
      </c>
      <c r="K11" s="11">
        <v>193</v>
      </c>
      <c r="L11" s="11">
        <v>193</v>
      </c>
      <c r="M11" s="11">
        <v>180</v>
      </c>
      <c r="N11" s="13">
        <v>0</v>
      </c>
      <c r="O11" s="9"/>
      <c r="Q11" s="14"/>
    </row>
    <row r="12" spans="1:15" ht="12.75">
      <c r="A12" s="9">
        <v>2</v>
      </c>
      <c r="B12" s="9" t="s">
        <v>29</v>
      </c>
      <c r="C12" s="9" t="s">
        <v>30</v>
      </c>
      <c r="D12" s="10" t="s">
        <v>27</v>
      </c>
      <c r="E12" s="6" t="s">
        <v>28</v>
      </c>
      <c r="F12" s="11">
        <v>5</v>
      </c>
      <c r="G12" s="7">
        <v>21130</v>
      </c>
      <c r="H12" s="7">
        <v>21530</v>
      </c>
      <c r="I12" s="6">
        <v>400</v>
      </c>
      <c r="J12" s="11">
        <v>21.2</v>
      </c>
      <c r="K12" s="11">
        <v>84.8</v>
      </c>
      <c r="L12" s="11">
        <v>84.8</v>
      </c>
      <c r="M12" s="11">
        <v>90</v>
      </c>
      <c r="N12" s="11">
        <v>10.2</v>
      </c>
      <c r="O12" s="9"/>
    </row>
    <row r="13" spans="1:15" ht="12.75">
      <c r="A13" s="9">
        <v>3</v>
      </c>
      <c r="B13" s="9" t="s">
        <v>31</v>
      </c>
      <c r="C13" s="9" t="s">
        <v>32</v>
      </c>
      <c r="D13" s="9" t="s">
        <v>33</v>
      </c>
      <c r="E13" s="6" t="s">
        <v>28</v>
      </c>
      <c r="F13" s="11">
        <v>2.25</v>
      </c>
      <c r="G13" s="7">
        <v>51233</v>
      </c>
      <c r="H13" s="7">
        <v>52144</v>
      </c>
      <c r="I13" s="12">
        <f>H13-G13</f>
        <v>911</v>
      </c>
      <c r="J13" s="11">
        <v>23.2</v>
      </c>
      <c r="K13" s="15">
        <f>I13/100*J13</f>
        <v>211.35199999999998</v>
      </c>
      <c r="L13" s="15">
        <v>211.35</v>
      </c>
      <c r="M13" s="11">
        <v>220</v>
      </c>
      <c r="N13" s="11">
        <f>M13+F13-K13</f>
        <v>10.898000000000025</v>
      </c>
      <c r="O13" s="9"/>
    </row>
    <row r="14" spans="1:15" ht="12.75">
      <c r="A14" s="9">
        <v>4</v>
      </c>
      <c r="B14" s="9" t="s">
        <v>34</v>
      </c>
      <c r="C14" s="9" t="s">
        <v>35</v>
      </c>
      <c r="D14" s="9" t="s">
        <v>33</v>
      </c>
      <c r="E14" s="6" t="s">
        <v>36</v>
      </c>
      <c r="F14" s="6">
        <v>0</v>
      </c>
      <c r="G14" s="7">
        <v>528</v>
      </c>
      <c r="H14" s="7">
        <v>1611</v>
      </c>
      <c r="I14" s="12">
        <f>H14-G14</f>
        <v>1083</v>
      </c>
      <c r="J14" s="11">
        <v>19.8</v>
      </c>
      <c r="K14" s="15">
        <f>I14/100*J14</f>
        <v>214.434</v>
      </c>
      <c r="L14" s="15">
        <v>214.43</v>
      </c>
      <c r="M14" s="11">
        <v>250</v>
      </c>
      <c r="N14" s="11">
        <f>M14+F14-K14</f>
        <v>35.566</v>
      </c>
      <c r="O14" s="9"/>
    </row>
    <row r="15" spans="1:15" ht="12.75">
      <c r="A15" s="9"/>
      <c r="B15" s="9" t="s">
        <v>37</v>
      </c>
      <c r="C15" s="9"/>
      <c r="D15" s="9"/>
      <c r="E15" s="9"/>
      <c r="F15" s="6"/>
      <c r="G15" s="7"/>
      <c r="H15" s="7"/>
      <c r="I15" s="9"/>
      <c r="J15" s="9"/>
      <c r="K15" s="15"/>
      <c r="L15" s="15"/>
      <c r="M15" s="9"/>
      <c r="N15" s="15"/>
      <c r="O15" s="9"/>
    </row>
    <row r="16" spans="1:15" ht="12.75">
      <c r="A16" s="9"/>
      <c r="B16" s="9"/>
      <c r="C16" s="9"/>
      <c r="D16" s="9"/>
      <c r="E16" s="9"/>
      <c r="F16" s="6"/>
      <c r="G16" s="7"/>
      <c r="H16" s="7"/>
      <c r="I16" s="9"/>
      <c r="J16" s="9"/>
      <c r="K16" s="15"/>
      <c r="L16" s="15"/>
      <c r="M16" s="9"/>
      <c r="N16" s="15"/>
      <c r="O16" s="9"/>
    </row>
    <row r="17" spans="1:15" ht="12.75">
      <c r="A17" s="9"/>
      <c r="B17" s="9"/>
      <c r="C17" s="9"/>
      <c r="D17" s="9"/>
      <c r="E17" s="9"/>
      <c r="F17" s="6"/>
      <c r="G17" s="7"/>
      <c r="H17" s="7"/>
      <c r="I17" s="9"/>
      <c r="J17" s="9"/>
      <c r="K17" s="15"/>
      <c r="L17" s="15"/>
      <c r="M17" s="9"/>
      <c r="N17" s="15"/>
      <c r="O17" s="9"/>
    </row>
    <row r="18" spans="1:15" ht="12.75">
      <c r="A18" s="9"/>
      <c r="B18" s="9"/>
      <c r="C18" s="9"/>
      <c r="D18" s="9"/>
      <c r="E18" s="9"/>
      <c r="F18" s="6"/>
      <c r="G18" s="7"/>
      <c r="H18" s="7"/>
      <c r="I18" s="9"/>
      <c r="J18" s="9"/>
      <c r="K18" s="15"/>
      <c r="L18" s="15"/>
      <c r="M18" s="9"/>
      <c r="N18" s="15"/>
      <c r="O18" s="9"/>
    </row>
    <row r="19" spans="1:15" ht="12.75">
      <c r="A19" s="9"/>
      <c r="B19" s="9"/>
      <c r="C19" s="9"/>
      <c r="D19" s="9"/>
      <c r="E19" s="9"/>
      <c r="F19" s="6"/>
      <c r="G19" s="9"/>
      <c r="H19" s="9"/>
      <c r="I19" s="9"/>
      <c r="J19" s="9"/>
      <c r="K19" s="15"/>
      <c r="L19" s="15"/>
      <c r="M19" s="9"/>
      <c r="N19" s="15"/>
      <c r="O19" s="9"/>
    </row>
    <row r="20" spans="1:15" ht="12.75">
      <c r="A20" s="16" t="s">
        <v>38</v>
      </c>
      <c r="B20" s="16"/>
      <c r="C20" s="16"/>
      <c r="D20" s="16"/>
      <c r="E20" s="16"/>
      <c r="F20" s="9"/>
      <c r="G20" s="6"/>
      <c r="H20" s="6"/>
      <c r="I20" s="6"/>
      <c r="J20" s="6"/>
      <c r="K20" s="15"/>
      <c r="L20" s="15"/>
      <c r="M20" s="9"/>
      <c r="N20" s="15"/>
      <c r="O20" s="9"/>
    </row>
    <row r="21" spans="4:14" ht="12.75">
      <c r="D21" s="17" t="s">
        <v>39</v>
      </c>
      <c r="E21" s="17" t="s">
        <v>28</v>
      </c>
      <c r="F21" s="11">
        <f>SUM(F11:F20)</f>
        <v>20.25</v>
      </c>
      <c r="I21" s="17" t="s">
        <v>39</v>
      </c>
      <c r="J21" s="17" t="s">
        <v>28</v>
      </c>
      <c r="K21" s="11">
        <f>SUM(K11:K13)</f>
        <v>489.152</v>
      </c>
      <c r="L21" s="11">
        <f>SUM(L11:L13)</f>
        <v>489.15</v>
      </c>
      <c r="M21" s="11">
        <f>SUM(M11:M13)</f>
        <v>490</v>
      </c>
      <c r="N21" s="11">
        <f>SUM(N11:N13)</f>
        <v>21.098000000000024</v>
      </c>
    </row>
    <row r="22" spans="5:14" ht="12.75">
      <c r="E22" s="17" t="s">
        <v>40</v>
      </c>
      <c r="F22" s="11">
        <v>0</v>
      </c>
      <c r="J22" s="17" t="s">
        <v>40</v>
      </c>
      <c r="K22" s="11">
        <f>K14</f>
        <v>214.434</v>
      </c>
      <c r="L22" s="11">
        <f>L14</f>
        <v>214.43</v>
      </c>
      <c r="M22" s="11">
        <f>M14</f>
        <v>250</v>
      </c>
      <c r="N22" s="11">
        <f>N14</f>
        <v>35.566</v>
      </c>
    </row>
    <row r="23" spans="5:14" ht="12.75">
      <c r="E23" s="17" t="s">
        <v>41</v>
      </c>
      <c r="F23" s="9"/>
      <c r="J23" s="17" t="s">
        <v>41</v>
      </c>
      <c r="K23" s="9"/>
      <c r="L23" s="9"/>
      <c r="M23" s="9"/>
      <c r="N23" s="9"/>
    </row>
    <row r="24" spans="5:14" ht="12.75">
      <c r="E24" s="17" t="s">
        <v>42</v>
      </c>
      <c r="F24" s="9"/>
      <c r="J24" s="17" t="s">
        <v>42</v>
      </c>
      <c r="K24" s="9"/>
      <c r="L24" s="9"/>
      <c r="M24" s="9"/>
      <c r="N24" s="9"/>
    </row>
    <row r="28" ht="12.75">
      <c r="O28" s="18">
        <f>0.56*6.12</f>
        <v>3.4272000000000005</v>
      </c>
    </row>
  </sheetData>
  <sheetProtection selectLockedCells="1" selectUnlockedCells="1"/>
  <mergeCells count="17">
    <mergeCell ref="A2:O2"/>
    <mergeCell ref="C4:K4"/>
    <mergeCell ref="A8:A9"/>
    <mergeCell ref="B8:B9"/>
    <mergeCell ref="C8:C9"/>
    <mergeCell ref="D8:D9"/>
    <mergeCell ref="E8:E9"/>
    <mergeCell ref="F8:F9"/>
    <mergeCell ref="G8:H8"/>
    <mergeCell ref="I8:I9"/>
    <mergeCell ref="J8:J9"/>
    <mergeCell ref="K8:L8"/>
    <mergeCell ref="M8:M9"/>
    <mergeCell ref="N8:N9"/>
    <mergeCell ref="O8:O9"/>
    <mergeCell ref="A20:E20"/>
    <mergeCell ref="G20:J20"/>
  </mergeCells>
  <printOptions/>
  <pageMargins left="0.22013888888888888" right="0.22013888888888888" top="0.5402777777777777" bottom="0.55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showGridLines="0" view="pageBreakPreview" zoomScale="105" zoomScaleSheetLayoutView="105" workbookViewId="0" topLeftCell="A1">
      <selection activeCell="L19" sqref="L19"/>
    </sheetView>
  </sheetViews>
  <sheetFormatPr defaultColWidth="9.33203125" defaultRowHeight="12.75"/>
  <cols>
    <col min="1" max="1" width="4.5" style="0" customWidth="1"/>
    <col min="2" max="2" width="21.83203125" style="0" customWidth="1"/>
    <col min="3" max="3" width="18.5" style="0" customWidth="1"/>
    <col min="4" max="4" width="28" style="0" customWidth="1"/>
    <col min="5" max="5" width="12.33203125" style="0" customWidth="1"/>
    <col min="6" max="6" width="10.33203125" style="0" customWidth="1"/>
    <col min="7" max="7" width="13.5" style="0" customWidth="1"/>
    <col min="8" max="8" width="10.83203125" style="0" customWidth="1"/>
    <col min="9" max="9" width="11.16015625" style="0" customWidth="1"/>
    <col min="10" max="10" width="13.83203125" style="0" customWidth="1"/>
    <col min="11" max="11" width="16.16015625" style="0" customWidth="1"/>
    <col min="12" max="12" width="11.33203125" style="0" customWidth="1"/>
    <col min="13" max="16384" width="8.83203125" style="0" customWidth="1"/>
  </cols>
  <sheetData>
    <row r="1" ht="12.75">
      <c r="A1" t="s">
        <v>43</v>
      </c>
    </row>
    <row r="2" ht="12.75" customHeight="1"/>
    <row r="3" spans="1:11" ht="12.75" customHeight="1">
      <c r="A3" s="19" t="s">
        <v>44</v>
      </c>
      <c r="B3" s="19" t="s">
        <v>9</v>
      </c>
      <c r="C3" s="19" t="s">
        <v>45</v>
      </c>
      <c r="D3" s="19" t="s">
        <v>46</v>
      </c>
      <c r="E3" s="19" t="s">
        <v>47</v>
      </c>
      <c r="F3" s="19" t="s">
        <v>48</v>
      </c>
      <c r="G3" s="19" t="s">
        <v>49</v>
      </c>
      <c r="H3" s="19"/>
      <c r="I3" s="19" t="s">
        <v>50</v>
      </c>
      <c r="J3" s="19" t="s">
        <v>51</v>
      </c>
      <c r="K3" s="19" t="s">
        <v>20</v>
      </c>
    </row>
    <row r="4" spans="1:12" ht="24" customHeight="1">
      <c r="A4" s="19"/>
      <c r="B4" s="19"/>
      <c r="C4" s="19"/>
      <c r="D4" s="19"/>
      <c r="E4" s="19"/>
      <c r="F4" s="19"/>
      <c r="G4" s="19" t="s">
        <v>52</v>
      </c>
      <c r="H4" s="19" t="s">
        <v>53</v>
      </c>
      <c r="I4" s="19"/>
      <c r="J4" s="19"/>
      <c r="K4" s="19"/>
      <c r="L4" s="1"/>
    </row>
    <row r="5" spans="1:11" s="8" customFormat="1" ht="12.75">
      <c r="A5" s="6">
        <v>1</v>
      </c>
      <c r="B5" s="6"/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  <c r="J5" s="6">
        <v>9</v>
      </c>
      <c r="K5" s="6">
        <v>10</v>
      </c>
    </row>
    <row r="6" spans="1:14" ht="12.75">
      <c r="A6" s="9">
        <v>1</v>
      </c>
      <c r="B6" s="9" t="s">
        <v>54</v>
      </c>
      <c r="C6" s="9" t="s">
        <v>26</v>
      </c>
      <c r="D6" s="6" t="s">
        <v>55</v>
      </c>
      <c r="E6" s="20">
        <v>3</v>
      </c>
      <c r="F6" s="21">
        <v>5</v>
      </c>
      <c r="G6" s="21">
        <v>2.8</v>
      </c>
      <c r="H6" s="22"/>
      <c r="I6" s="23">
        <v>5.4</v>
      </c>
      <c r="J6" s="23">
        <v>2.6</v>
      </c>
      <c r="K6" s="22"/>
      <c r="L6" s="24"/>
      <c r="M6" s="24"/>
      <c r="N6" s="24"/>
    </row>
    <row r="7" spans="1:11" ht="12.75">
      <c r="A7" s="9">
        <v>2</v>
      </c>
      <c r="B7" s="9" t="s">
        <v>29</v>
      </c>
      <c r="C7" s="9" t="s">
        <v>30</v>
      </c>
      <c r="D7" s="6" t="s">
        <v>55</v>
      </c>
      <c r="E7" s="21">
        <v>5</v>
      </c>
      <c r="F7" s="21">
        <v>0</v>
      </c>
      <c r="G7" s="8"/>
      <c r="H7" s="25" t="s">
        <v>56</v>
      </c>
      <c r="I7" s="23">
        <v>3.39</v>
      </c>
      <c r="J7" s="23">
        <v>1.61</v>
      </c>
      <c r="K7" s="22"/>
    </row>
    <row r="8" spans="1:11" ht="12.75">
      <c r="A8" s="9">
        <v>3</v>
      </c>
      <c r="B8" s="9" t="s">
        <v>31</v>
      </c>
      <c r="C8" s="9" t="s">
        <v>32</v>
      </c>
      <c r="D8" s="6" t="s">
        <v>55</v>
      </c>
      <c r="E8" s="21">
        <v>50</v>
      </c>
      <c r="F8" s="21">
        <v>0</v>
      </c>
      <c r="G8" s="6">
        <v>2.64</v>
      </c>
      <c r="H8" s="25"/>
      <c r="I8" s="23">
        <f>'ОтчетАвто л1'!K13/100*G8</f>
        <v>5.5796928</v>
      </c>
      <c r="J8" s="23">
        <f>E8-I8</f>
        <v>44.420307199999996</v>
      </c>
      <c r="K8" s="22"/>
    </row>
    <row r="9" spans="1:11" ht="12.75">
      <c r="A9" s="9">
        <v>4</v>
      </c>
      <c r="B9" s="9" t="s">
        <v>34</v>
      </c>
      <c r="C9" s="9" t="s">
        <v>35</v>
      </c>
      <c r="D9" s="6" t="s">
        <v>55</v>
      </c>
      <c r="E9" s="21">
        <v>40</v>
      </c>
      <c r="F9" s="22">
        <v>0</v>
      </c>
      <c r="G9" s="21">
        <v>2.64</v>
      </c>
      <c r="H9" s="22"/>
      <c r="I9" s="23">
        <f>'ОтчетАвто л1'!K14/100*G9</f>
        <v>5.6610576</v>
      </c>
      <c r="J9" s="23">
        <f>E9-I9</f>
        <v>34.3389424</v>
      </c>
      <c r="K9" s="22"/>
    </row>
    <row r="10" spans="1:11" ht="12.75">
      <c r="A10" s="9"/>
      <c r="B10" s="9" t="s">
        <v>37</v>
      </c>
      <c r="C10" s="9"/>
      <c r="D10" s="26"/>
      <c r="E10" s="22"/>
      <c r="F10" s="22"/>
      <c r="G10" s="22"/>
      <c r="H10" s="22"/>
      <c r="I10" s="22"/>
      <c r="J10" s="22"/>
      <c r="K10" s="22"/>
    </row>
    <row r="11" spans="1:12" s="5" customFormat="1" ht="11.2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/>
    </row>
    <row r="12" spans="1:12" s="5" customFormat="1" ht="11.2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/>
    </row>
    <row r="13" spans="1:12" s="8" customFormat="1" ht="12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/>
    </row>
    <row r="14" spans="1:11" ht="12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ht="12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12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ht="12.7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</row>
    <row r="31" spans="1:11" ht="12.75">
      <c r="A31" s="27" t="s">
        <v>57</v>
      </c>
      <c r="B31" s="27"/>
      <c r="C31" s="27"/>
      <c r="D31" s="27"/>
      <c r="E31" s="27"/>
      <c r="F31" s="28"/>
      <c r="G31" s="27"/>
      <c r="H31" s="27"/>
      <c r="I31" s="27"/>
      <c r="J31" s="27"/>
      <c r="K31" s="27"/>
    </row>
    <row r="32" spans="1:11" ht="12.7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</row>
  </sheetData>
  <sheetProtection selectLockedCells="1" selectUnlockedCells="1"/>
  <mergeCells count="10"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rintOptions/>
  <pageMargins left="0.22013888888888888" right="0.22013888888888888" top="0.5402777777777777" bottom="0.55" header="0.5118055555555555" footer="0.5118055555555555"/>
  <pageSetup horizontalDpi="300" verticalDpi="300" orientation="landscape" paperSize="9" scale="9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showGridLines="0" tabSelected="1" view="pageBreakPreview" zoomScale="105" zoomScaleSheetLayoutView="105" workbookViewId="0" topLeftCell="A1">
      <selection activeCell="K36" sqref="K36"/>
    </sheetView>
  </sheetViews>
  <sheetFormatPr defaultColWidth="9.33203125" defaultRowHeight="12.75"/>
  <cols>
    <col min="1" max="1" width="4.5" style="0" customWidth="1"/>
    <col min="2" max="2" width="21.83203125" style="0" customWidth="1"/>
    <col min="3" max="3" width="14.83203125" style="0" customWidth="1"/>
    <col min="4" max="4" width="15.33203125" style="0" customWidth="1"/>
    <col min="5" max="5" width="13.16015625" style="0" customWidth="1"/>
    <col min="6" max="6" width="9.16015625" style="0" customWidth="1"/>
    <col min="7" max="8" width="11.83203125" style="0" customWidth="1"/>
    <col min="9" max="9" width="9.16015625" style="0" customWidth="1"/>
    <col min="10" max="10" width="9.5" style="0" customWidth="1"/>
    <col min="11" max="11" width="13.5" style="0" customWidth="1"/>
    <col min="12" max="12" width="10.33203125" style="0" customWidth="1"/>
    <col min="13" max="13" width="11.66015625" style="0" customWidth="1"/>
    <col min="14" max="14" width="11.33203125" style="0" customWidth="1"/>
    <col min="15" max="16384" width="8.83203125" style="0" customWidth="1"/>
  </cols>
  <sheetData>
    <row r="1" spans="1:3" ht="12.75">
      <c r="A1" s="3" t="s">
        <v>58</v>
      </c>
      <c r="C1" s="3"/>
    </row>
    <row r="3" spans="1:13" ht="23.25" customHeight="1">
      <c r="A3" s="19" t="s">
        <v>8</v>
      </c>
      <c r="B3" s="19" t="s">
        <v>9</v>
      </c>
      <c r="C3" s="19" t="s">
        <v>59</v>
      </c>
      <c r="D3" s="19" t="s">
        <v>60</v>
      </c>
      <c r="E3" s="29" t="s">
        <v>61</v>
      </c>
      <c r="F3" s="29"/>
      <c r="G3" s="29"/>
      <c r="H3" s="29" t="s">
        <v>62</v>
      </c>
      <c r="I3" s="29"/>
      <c r="J3" s="29"/>
      <c r="K3" s="29" t="s">
        <v>63</v>
      </c>
      <c r="L3" s="29"/>
      <c r="M3" s="29"/>
    </row>
    <row r="4" spans="1:13" ht="12.75">
      <c r="A4" s="19"/>
      <c r="B4" s="19"/>
      <c r="C4" s="19"/>
      <c r="D4" s="19"/>
      <c r="E4" s="30" t="s">
        <v>64</v>
      </c>
      <c r="F4" s="30" t="s">
        <v>65</v>
      </c>
      <c r="G4" s="30"/>
      <c r="H4" s="30" t="s">
        <v>64</v>
      </c>
      <c r="I4" s="30" t="s">
        <v>65</v>
      </c>
      <c r="J4" s="30"/>
      <c r="K4" s="30" t="s">
        <v>64</v>
      </c>
      <c r="L4" s="30" t="s">
        <v>65</v>
      </c>
      <c r="M4" s="30"/>
    </row>
    <row r="5" spans="1:13" ht="12.75" customHeight="1">
      <c r="A5" s="19"/>
      <c r="B5" s="19"/>
      <c r="C5" s="19"/>
      <c r="D5" s="19"/>
      <c r="E5" s="30" t="s">
        <v>66</v>
      </c>
      <c r="F5" s="30" t="s">
        <v>67</v>
      </c>
      <c r="G5" s="30" t="s">
        <v>68</v>
      </c>
      <c r="H5" s="30" t="s">
        <v>69</v>
      </c>
      <c r="I5" s="30" t="s">
        <v>70</v>
      </c>
      <c r="J5" s="30" t="s">
        <v>71</v>
      </c>
      <c r="K5" s="30" t="s">
        <v>69</v>
      </c>
      <c r="L5" s="30" t="s">
        <v>70</v>
      </c>
      <c r="M5" s="30" t="s">
        <v>71</v>
      </c>
    </row>
    <row r="6" spans="1:13" ht="12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</row>
    <row r="7" spans="1:13" ht="12.75">
      <c r="A7" s="9">
        <v>1</v>
      </c>
      <c r="B7" s="9" t="s">
        <v>54</v>
      </c>
      <c r="C7" s="9" t="s">
        <v>72</v>
      </c>
      <c r="D7" s="12" t="s">
        <v>73</v>
      </c>
      <c r="E7" s="31">
        <v>21500</v>
      </c>
      <c r="F7" s="31"/>
      <c r="G7" s="31"/>
      <c r="H7" s="31">
        <v>1022</v>
      </c>
      <c r="I7" s="31"/>
      <c r="J7" s="31"/>
      <c r="K7" s="32">
        <f>E7-H7</f>
        <v>20478</v>
      </c>
      <c r="L7" s="31"/>
      <c r="M7" s="31"/>
    </row>
    <row r="8" spans="1:13" ht="12.75">
      <c r="A8" s="9">
        <v>2</v>
      </c>
      <c r="B8" s="9" t="s">
        <v>74</v>
      </c>
      <c r="C8" s="9" t="s">
        <v>30</v>
      </c>
      <c r="D8" s="6" t="s">
        <v>75</v>
      </c>
      <c r="E8" s="9"/>
      <c r="F8" s="9">
        <v>240</v>
      </c>
      <c r="G8" s="9"/>
      <c r="H8" s="9"/>
      <c r="I8" s="9">
        <v>20</v>
      </c>
      <c r="J8" s="9">
        <v>30</v>
      </c>
      <c r="K8" s="6"/>
      <c r="L8" s="9">
        <v>219</v>
      </c>
      <c r="M8" s="9">
        <v>30</v>
      </c>
    </row>
    <row r="9" spans="1:13" ht="12.75">
      <c r="A9" s="9">
        <v>3</v>
      </c>
      <c r="B9" s="9" t="s">
        <v>31</v>
      </c>
      <c r="C9" s="9" t="s">
        <v>32</v>
      </c>
      <c r="D9" s="12" t="s">
        <v>73</v>
      </c>
      <c r="E9" s="31">
        <v>21500</v>
      </c>
      <c r="F9" s="9"/>
      <c r="G9" s="9"/>
      <c r="H9" s="31">
        <v>911</v>
      </c>
      <c r="I9" s="9"/>
      <c r="J9" s="9"/>
      <c r="K9" s="32">
        <f>E9-H9</f>
        <v>20589</v>
      </c>
      <c r="L9" s="9"/>
      <c r="M9" s="9"/>
    </row>
    <row r="10" spans="1:13" ht="12.75">
      <c r="A10" s="9">
        <v>4</v>
      </c>
      <c r="B10" s="9" t="s">
        <v>34</v>
      </c>
      <c r="C10" s="9" t="s">
        <v>35</v>
      </c>
      <c r="D10" s="12" t="s">
        <v>73</v>
      </c>
      <c r="E10" s="31">
        <v>21500</v>
      </c>
      <c r="F10" s="9"/>
      <c r="G10" s="9"/>
      <c r="H10" s="31">
        <v>1083</v>
      </c>
      <c r="I10" s="9"/>
      <c r="J10" s="9"/>
      <c r="K10" s="32">
        <f>E10-H10</f>
        <v>20417</v>
      </c>
      <c r="L10" s="9"/>
      <c r="M10" s="9"/>
    </row>
    <row r="11" spans="1:13" ht="12.75">
      <c r="A11" s="9"/>
      <c r="B11" s="9" t="s">
        <v>37</v>
      </c>
      <c r="C11" s="9"/>
      <c r="D11" s="26"/>
      <c r="E11" s="26"/>
      <c r="F11" s="26"/>
      <c r="G11" s="26"/>
      <c r="H11" s="9"/>
      <c r="I11" s="9"/>
      <c r="J11" s="9"/>
      <c r="K11" s="6"/>
      <c r="L11" s="9"/>
      <c r="M11" s="9"/>
    </row>
    <row r="12" spans="1:14" s="5" customFormat="1" ht="11.2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6"/>
      <c r="L12" s="9"/>
      <c r="M12" s="9"/>
      <c r="N12"/>
    </row>
    <row r="13" spans="1:14" s="5" customFormat="1" ht="11.2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6"/>
      <c r="L13" s="9"/>
      <c r="M13" s="9"/>
      <c r="N13"/>
    </row>
    <row r="14" spans="1:14" s="8" customFormat="1" ht="12.75">
      <c r="A14" s="9"/>
      <c r="B14" s="9"/>
      <c r="C14" s="9"/>
      <c r="D14" s="9"/>
      <c r="E14" s="9"/>
      <c r="F14" s="9"/>
      <c r="G14" s="9"/>
      <c r="H14" s="9"/>
      <c r="I14" s="9"/>
      <c r="J14" s="9"/>
      <c r="K14" s="6"/>
      <c r="L14" s="9"/>
      <c r="M14" s="9"/>
      <c r="N14"/>
    </row>
    <row r="15" spans="1:13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6"/>
      <c r="L15" s="9"/>
      <c r="M15" s="9"/>
    </row>
    <row r="16" spans="1:13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6"/>
      <c r="L16" s="9"/>
      <c r="M16" s="9"/>
    </row>
    <row r="17" spans="1:13" ht="12.75">
      <c r="A17" s="9"/>
      <c r="B17" s="9"/>
      <c r="C17" s="9"/>
      <c r="D17" s="9"/>
      <c r="E17" s="9"/>
      <c r="F17" s="9"/>
      <c r="G17" s="9"/>
      <c r="H17" s="9"/>
      <c r="I17" s="9"/>
      <c r="J17" s="9"/>
      <c r="K17" s="6"/>
      <c r="L17" s="9"/>
      <c r="M17" s="9"/>
    </row>
    <row r="18" spans="1:13" ht="12.75">
      <c r="A18" s="9"/>
      <c r="B18" s="9"/>
      <c r="C18" s="9"/>
      <c r="D18" s="9"/>
      <c r="E18" s="9"/>
      <c r="F18" s="9"/>
      <c r="G18" s="9"/>
      <c r="H18" s="9"/>
      <c r="I18" s="9"/>
      <c r="J18" s="9"/>
      <c r="K18" s="6"/>
      <c r="L18" s="9"/>
      <c r="M18" s="9"/>
    </row>
    <row r="19" spans="1:13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6"/>
      <c r="L19" s="9"/>
      <c r="M19" s="9"/>
    </row>
    <row r="20" spans="1:13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6"/>
      <c r="L20" s="9"/>
      <c r="M20" s="9"/>
    </row>
    <row r="21" spans="1:13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6"/>
      <c r="L21" s="9"/>
      <c r="M21" s="9"/>
    </row>
    <row r="22" spans="1:13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6"/>
      <c r="L22" s="9"/>
      <c r="M22" s="9"/>
    </row>
    <row r="23" spans="1:13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6"/>
      <c r="L23" s="9"/>
      <c r="M23" s="9"/>
    </row>
    <row r="24" spans="1:13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6"/>
      <c r="L24" s="9"/>
      <c r="M24" s="9"/>
    </row>
    <row r="25" spans="1:13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6"/>
      <c r="L25" s="9"/>
      <c r="M25" s="9"/>
    </row>
    <row r="26" spans="1:13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6"/>
      <c r="L26" s="9"/>
      <c r="M26" s="9"/>
    </row>
    <row r="27" spans="1:13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6"/>
      <c r="L27" s="9"/>
      <c r="M27" s="9"/>
    </row>
    <row r="28" spans="1:13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6"/>
      <c r="L28" s="9"/>
      <c r="M28" s="9"/>
    </row>
    <row r="29" spans="1:13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6"/>
      <c r="L29" s="9"/>
      <c r="M29" s="9"/>
    </row>
    <row r="30" spans="1:13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6"/>
      <c r="L30" s="9"/>
      <c r="M30" s="9"/>
    </row>
    <row r="31" spans="1:13" ht="12.7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</row>
    <row r="32" spans="1:13" ht="12.75">
      <c r="A32" s="27"/>
      <c r="B32" s="33" t="s">
        <v>76</v>
      </c>
      <c r="C32" s="33"/>
      <c r="D32" s="33"/>
      <c r="E32" s="34"/>
      <c r="F32" s="34"/>
      <c r="G32" s="34"/>
      <c r="H32" s="35"/>
      <c r="I32" s="34"/>
      <c r="J32" s="27"/>
      <c r="K32" s="33" t="s">
        <v>77</v>
      </c>
      <c r="L32" s="33"/>
      <c r="M32" s="27"/>
    </row>
    <row r="33" spans="1:13" ht="12.75">
      <c r="A33" s="27"/>
      <c r="B33" s="27"/>
      <c r="C33" s="27"/>
      <c r="D33" s="27"/>
      <c r="E33" s="27"/>
      <c r="F33" s="27"/>
      <c r="G33" s="27"/>
      <c r="H33" s="27"/>
      <c r="I33" s="36"/>
      <c r="J33" s="27"/>
      <c r="K33" s="36" t="s">
        <v>78</v>
      </c>
      <c r="L33" s="36"/>
      <c r="M33" s="27"/>
    </row>
    <row r="34" spans="1:13" ht="12.7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</row>
    <row r="35" spans="1:13" ht="12.75">
      <c r="A35" s="27"/>
      <c r="B35" s="33" t="s">
        <v>79</v>
      </c>
      <c r="C35" s="33"/>
      <c r="D35" s="33"/>
      <c r="E35" s="34"/>
      <c r="F35" s="34"/>
      <c r="G35" s="34"/>
      <c r="H35" s="35"/>
      <c r="I35" s="34"/>
      <c r="J35" s="27"/>
      <c r="K35" s="33" t="s">
        <v>80</v>
      </c>
      <c r="L35" s="33"/>
      <c r="M35" s="27"/>
    </row>
    <row r="36" spans="1:13" ht="12.75">
      <c r="A36" s="27"/>
      <c r="B36" s="27"/>
      <c r="C36" s="36" t="s">
        <v>81</v>
      </c>
      <c r="D36" s="27"/>
      <c r="E36" s="27"/>
      <c r="F36" s="27"/>
      <c r="G36" s="27"/>
      <c r="H36" s="27"/>
      <c r="I36" s="37"/>
      <c r="J36" s="27"/>
      <c r="K36" s="37" t="s">
        <v>82</v>
      </c>
      <c r="L36" s="37"/>
      <c r="M36" s="27"/>
    </row>
    <row r="37" spans="1:13" ht="12.7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</row>
    <row r="38" spans="2:3" ht="12.75">
      <c r="B38" s="33" t="s">
        <v>83</v>
      </c>
      <c r="C38" s="33"/>
    </row>
  </sheetData>
  <sheetProtection selectLockedCells="1" selectUnlockedCells="1"/>
  <mergeCells count="17">
    <mergeCell ref="A3:A5"/>
    <mergeCell ref="B3:B5"/>
    <mergeCell ref="C3:C5"/>
    <mergeCell ref="D3:D5"/>
    <mergeCell ref="E3:G3"/>
    <mergeCell ref="H3:J3"/>
    <mergeCell ref="K3:M3"/>
    <mergeCell ref="F4:G4"/>
    <mergeCell ref="I4:J4"/>
    <mergeCell ref="L4:M4"/>
    <mergeCell ref="B32:D32"/>
    <mergeCell ref="K32:L32"/>
    <mergeCell ref="K33:L33"/>
    <mergeCell ref="B35:D35"/>
    <mergeCell ref="K35:L35"/>
    <mergeCell ref="K36:L36"/>
    <mergeCell ref="B38:C38"/>
  </mergeCells>
  <printOptions/>
  <pageMargins left="0.22013888888888888" right="0.22013888888888888" top="0.5402777777777777" bottom="0.55" header="0.5118055555555555" footer="0.5118055555555555"/>
  <pageSetup horizontalDpi="300" verticalDpi="3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Юмагузин</dc:creator>
  <cp:keywords/>
  <dc:description/>
  <cp:lastModifiedBy>Лидия </cp:lastModifiedBy>
  <cp:lastPrinted>2011-06-02T10:07:37Z</cp:lastPrinted>
  <dcterms:created xsi:type="dcterms:W3CDTF">2011-01-13T08:31:50Z</dcterms:created>
  <dcterms:modified xsi:type="dcterms:W3CDTF">2021-03-22T09:06:35Z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1049-10.2.0.7636</vt:lpwstr>
  </property>
</Properties>
</file>