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525" windowWidth="19815" windowHeight="736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<sst xmlns="http://schemas.openxmlformats.org/spreadsheetml/2006/main" count="25" uniqueCount="25">
  <si>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ПРОТОКОЛ
ПО ФОРМИРОВАНИЮ НАЧАЛЬНОЙ (МАКСИМАЛЬНОЙ)
ЦЕНЫ КОНТРАКТА</t>
  </si>
  <si>
    <t>Используемый метод определения НМЦК с обоснованием: Для расчета цены контракта используется метод сопоставимых рыночных цен (анализ рынка). Расчет производился на основании приказа Министерства экономического развития Российской Федерации от 02.10.2013 № 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исполнителем)».</t>
  </si>
  <si>
    <t>предмет контракта</t>
  </si>
  <si>
    <t>№ п/п</t>
  </si>
  <si>
    <t>Наименование товара</t>
  </si>
  <si>
    <t>Кол-во</t>
  </si>
  <si>
    <t>Ед. изм.</t>
  </si>
  <si>
    <t>Ср. ар. цена за ед. изм., руб.
 &lt;ц&gt;</t>
  </si>
  <si>
    <t xml:space="preserve">Ср. кв. откл. </t>
  </si>
  <si>
    <t>Коэфф. вариации</t>
  </si>
  <si>
    <t>Н(М)ЦК, руб.</t>
  </si>
  <si>
    <t>Цена за ед. изм. с округлением (руб.)</t>
  </si>
  <si>
    <t>Н(М)ЦК, ЦКЕП контракта с учетом округления цены за ед. изм. (руб.)</t>
  </si>
  <si>
    <t>ВСЕГО</t>
  </si>
  <si>
    <t>* 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ЦКЕП,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</t>
  </si>
  <si>
    <t>Ф.И.О Исполнителя:</t>
  </si>
  <si>
    <t xml:space="preserve">Номер контактного телефона: </t>
  </si>
  <si>
    <t xml:space="preserve">Цена за ед. с НДС, руб. </t>
  </si>
  <si>
    <t>8-914-6628446</t>
  </si>
  <si>
    <t>прачечные услуги</t>
  </si>
  <si>
    <t>кг</t>
  </si>
  <si>
    <t>Толстов Д.А., специалист по закупкам</t>
  </si>
  <si>
    <t>Источник1, 31 от 10.09.2018.</t>
  </si>
  <si>
    <t>Источник2, 32 от 10.09.18.</t>
  </si>
  <si>
    <t xml:space="preserve"> Источник3,33 от 10.09.18.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</si>
</sst>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.75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75"/>
      <color rgb="FF000000"/>
      <name val="Times New Roman"/>
      <family val="0"/>
    </font>
    <font>
      <b/>
      <sz val="9.75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6609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10" xfId="0" applyNumberFormat="1" applyFont="1" applyBorder="1" applyAlignment="1">
      <alignment horizontal="left" vertical="top" wrapText="1"/>
    </xf>
    <xf numFmtId="0" fontId="36" fillId="0" borderId="11" xfId="0" applyNumberFormat="1" applyFont="1" applyBorder="1" applyAlignment="1">
      <alignment horizontal="left" vertical="top" wrapText="1"/>
    </xf>
    <xf numFmtId="0" fontId="36" fillId="0" borderId="12" xfId="0" applyNumberFormat="1" applyFont="1" applyBorder="1" applyAlignment="1">
      <alignment horizontal="left" vertical="top" wrapText="1"/>
    </xf>
    <xf numFmtId="0" fontId="36" fillId="0" borderId="13" xfId="0" applyNumberFormat="1" applyFont="1" applyBorder="1" applyAlignment="1">
      <alignment horizontal="left" vertical="top" wrapText="1"/>
    </xf>
    <xf numFmtId="4" fontId="37" fillId="0" borderId="0" xfId="0" applyNumberFormat="1" applyFont="1" applyAlignment="1">
      <alignment horizontal="center" vertical="center"/>
    </xf>
    <xf numFmtId="4" fontId="36" fillId="0" borderId="14" xfId="0" applyNumberFormat="1" applyFont="1" applyBorder="1" applyAlignment="1">
      <alignment horizontal="center" vertical="center" wrapText="1"/>
    </xf>
    <xf numFmtId="4" fontId="36" fillId="0" borderId="14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 wrapText="1"/>
    </xf>
    <xf numFmtId="0" fontId="36" fillId="33" borderId="0" xfId="0" applyNumberFormat="1" applyFont="1" applyFill="1" applyAlignment="1">
      <alignment horizontal="left" vertical="top" wrapText="1"/>
    </xf>
    <xf numFmtId="0" fontId="37" fillId="0" borderId="0" xfId="0" applyNumberFormat="1" applyFont="1" applyAlignment="1">
      <alignment horizontal="center" vertical="top" wrapText="1"/>
    </xf>
    <xf numFmtId="0" fontId="36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left" vertical="top" wrapText="1"/>
    </xf>
    <xf numFmtId="0" fontId="36" fillId="0" borderId="0" xfId="0" applyNumberFormat="1" applyFont="1" applyAlignment="1">
      <alignment horizontal="center" vertical="top" wrapText="1"/>
    </xf>
    <xf numFmtId="0" fontId="36" fillId="0" borderId="15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wrapText="1"/>
    </xf>
    <xf numFmtId="0" fontId="36" fillId="0" borderId="11" xfId="0" applyNumberFormat="1" applyFont="1" applyBorder="1" applyAlignment="1">
      <alignment horizontal="left" vertical="top" wrapText="1"/>
    </xf>
    <xf numFmtId="0" fontId="36" fillId="0" borderId="10" xfId="0" applyNumberFormat="1" applyFont="1" applyBorder="1" applyAlignment="1">
      <alignment horizontal="left" vertical="top" wrapText="1"/>
    </xf>
    <xf numFmtId="0" fontId="36" fillId="0" borderId="12" xfId="0" applyNumberFormat="1" applyFont="1" applyBorder="1" applyAlignment="1">
      <alignment horizontal="left" vertical="top" wrapText="1"/>
    </xf>
    <xf numFmtId="0" fontId="36" fillId="0" borderId="13" xfId="0" applyNumberFormat="1" applyFont="1" applyBorder="1" applyAlignment="1">
      <alignment horizontal="left" vertical="top" wrapText="1"/>
    </xf>
    <xf numFmtId="0" fontId="36" fillId="0" borderId="17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center" wrapText="1"/>
    </xf>
    <xf numFmtId="4" fontId="36" fillId="0" borderId="14" xfId="0" applyNumberFormat="1" applyFont="1" applyBorder="1" applyAlignment="1">
      <alignment horizontal="center" vertical="center"/>
    </xf>
    <xf numFmtId="0" fontId="36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37" fillId="0" borderId="0" xfId="0" applyNumberFormat="1" applyFont="1" applyAlignment="1">
      <alignment horizontal="left" vertical="center" wrapText="1"/>
    </xf>
    <xf numFmtId="4" fontId="37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9</xdr:row>
      <xdr:rowOff>0</xdr:rowOff>
    </xdr:from>
    <xdr:to>
      <xdr:col>25</xdr:col>
      <xdr:colOff>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314575"/>
          <a:ext cx="809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31</xdr:col>
      <xdr:colOff>0</xdr:colOff>
      <xdr:row>14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23241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12</xdr:row>
      <xdr:rowOff>0</xdr:rowOff>
    </xdr:from>
    <xdr:to>
      <xdr:col>28</xdr:col>
      <xdr:colOff>0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240030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9525</xdr:rowOff>
    </xdr:from>
    <xdr:to>
      <xdr:col>26</xdr:col>
      <xdr:colOff>466725</xdr:colOff>
      <xdr:row>4</xdr:row>
      <xdr:rowOff>9525</xdr:rowOff>
    </xdr:to>
    <xdr:sp>
      <xdr:nvSpPr>
        <xdr:cNvPr id="4" name="Straight Connector 4"/>
        <xdr:cNvSpPr>
          <a:spLocks/>
        </xdr:cNvSpPr>
      </xdr:nvSpPr>
      <xdr:spPr>
        <a:xfrm>
          <a:off x="257175" y="1362075"/>
          <a:ext cx="624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H20"/>
  <sheetViews>
    <sheetView tabSelected="1" zoomScalePageLayoutView="0" workbookViewId="0" topLeftCell="A1">
      <selection activeCell="AL16" sqref="AL16"/>
    </sheetView>
  </sheetViews>
  <sheetFormatPr defaultColWidth="9.140625" defaultRowHeight="15"/>
  <cols>
    <col min="1" max="2" width="0.13671875" style="0" customWidth="1"/>
    <col min="3" max="3" width="3.57421875" style="0" customWidth="1"/>
    <col min="4" max="4" width="0.2890625" style="0" customWidth="1"/>
    <col min="5" max="5" width="19.421875" style="0" customWidth="1"/>
    <col min="6" max="6" width="7.7109375" style="0" customWidth="1"/>
    <col min="7" max="7" width="3.8515625" style="0" customWidth="1"/>
    <col min="8" max="8" width="2.00390625" style="0" customWidth="1"/>
    <col min="9" max="10" width="0.85546875" style="0" customWidth="1"/>
    <col min="11" max="11" width="0.71875" style="0" customWidth="1"/>
    <col min="12" max="12" width="2.57421875" style="0" customWidth="1"/>
    <col min="13" max="13" width="3.7109375" style="0" customWidth="1"/>
    <col min="14" max="14" width="0.5625" style="0" customWidth="1"/>
    <col min="15" max="15" width="0.85546875" style="0" customWidth="1"/>
    <col min="16" max="16" width="0.9921875" style="0" customWidth="1"/>
    <col min="17" max="17" width="0.71875" style="0" customWidth="1"/>
    <col min="18" max="18" width="6.8515625" style="0" customWidth="1"/>
    <col min="19" max="19" width="2.7109375" style="0" customWidth="1"/>
    <col min="20" max="20" width="0.71875" style="0" customWidth="1"/>
    <col min="21" max="21" width="9.57421875" style="0" customWidth="1"/>
    <col min="22" max="22" width="9.28125" style="0" customWidth="1"/>
    <col min="23" max="23" width="0.13671875" style="0" customWidth="1"/>
    <col min="24" max="24" width="5.00390625" style="0" customWidth="1"/>
    <col min="25" max="25" width="7.140625" style="0" customWidth="1"/>
    <col min="26" max="26" width="0.13671875" style="0" customWidth="1"/>
    <col min="27" max="27" width="7.00390625" style="0" customWidth="1"/>
    <col min="28" max="28" width="2.57421875" style="0" customWidth="1"/>
    <col min="29" max="30" width="0.2890625" style="0" customWidth="1"/>
    <col min="31" max="31" width="18.00390625" style="0" customWidth="1"/>
    <col min="32" max="32" width="0.2890625" style="0" customWidth="1"/>
    <col min="33" max="33" width="8.8515625" style="0" customWidth="1"/>
    <col min="34" max="34" width="11.8515625" style="0" customWidth="1"/>
  </cols>
  <sheetData>
    <row r="1" spans="1:34" ht="0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3:34" ht="39" customHeight="1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2:34" ht="48.75" customHeight="1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ht="18" customHeight="1"/>
    <row r="5" spans="4:27" ht="1.5" customHeight="1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8:19" ht="16.5" customHeight="1">
      <c r="R6" s="13" t="s">
        <v>2</v>
      </c>
      <c r="S6" s="13"/>
    </row>
    <row r="7" ht="6" customHeight="1"/>
    <row r="8" spans="1:34" ht="51" customHeight="1">
      <c r="A8" s="14" t="s">
        <v>3</v>
      </c>
      <c r="B8" s="14"/>
      <c r="C8" s="14"/>
      <c r="D8" s="14"/>
      <c r="E8" s="14" t="s">
        <v>4</v>
      </c>
      <c r="F8" s="14" t="s">
        <v>5</v>
      </c>
      <c r="G8" s="14" t="s">
        <v>6</v>
      </c>
      <c r="H8" s="14"/>
      <c r="I8" s="14"/>
      <c r="J8" s="14" t="s">
        <v>22</v>
      </c>
      <c r="K8" s="14"/>
      <c r="L8" s="14"/>
      <c r="M8" s="14"/>
      <c r="N8" s="14"/>
      <c r="O8" s="14"/>
      <c r="P8" s="14"/>
      <c r="Q8" s="14" t="s">
        <v>23</v>
      </c>
      <c r="R8" s="14"/>
      <c r="S8" s="14"/>
      <c r="T8" s="14" t="s">
        <v>24</v>
      </c>
      <c r="U8" s="14"/>
      <c r="V8" s="14" t="s">
        <v>7</v>
      </c>
      <c r="W8" s="15" t="s">
        <v>8</v>
      </c>
      <c r="X8" s="15"/>
      <c r="Y8" s="15"/>
      <c r="Z8" s="15" t="s">
        <v>9</v>
      </c>
      <c r="AA8" s="15"/>
      <c r="AB8" s="15"/>
      <c r="AC8" s="15"/>
      <c r="AD8" s="15" t="s">
        <v>10</v>
      </c>
      <c r="AE8" s="15"/>
      <c r="AF8" s="15"/>
      <c r="AG8" s="14" t="s">
        <v>11</v>
      </c>
      <c r="AH8" s="14" t="s">
        <v>12</v>
      </c>
    </row>
    <row r="9" spans="1:34" ht="0.75" customHeight="1">
      <c r="A9" s="14"/>
      <c r="B9" s="14"/>
      <c r="C9" s="14"/>
      <c r="D9" s="14"/>
      <c r="E9" s="14"/>
      <c r="F9" s="14"/>
      <c r="G9" s="14"/>
      <c r="H9" s="14"/>
      <c r="I9" s="14"/>
      <c r="J9" s="14" t="s">
        <v>17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"/>
      <c r="X9" s="16"/>
      <c r="Y9" s="16"/>
      <c r="Z9" s="15"/>
      <c r="AA9" s="15"/>
      <c r="AB9" s="15"/>
      <c r="AC9" s="15"/>
      <c r="AD9" s="17"/>
      <c r="AE9" s="12"/>
      <c r="AF9" s="16"/>
      <c r="AG9" s="14"/>
      <c r="AH9" s="14"/>
    </row>
    <row r="10" spans="1:34" ht="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8"/>
      <c r="X10" s="12"/>
      <c r="Y10" s="12"/>
      <c r="Z10" s="15"/>
      <c r="AA10" s="15"/>
      <c r="AB10" s="15"/>
      <c r="AC10" s="15"/>
      <c r="AD10" s="17"/>
      <c r="AE10" s="12"/>
      <c r="AF10" s="16"/>
      <c r="AG10" s="14"/>
      <c r="AH10" s="14"/>
    </row>
    <row r="11" spans="1:34" ht="5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8"/>
      <c r="X11" s="12"/>
      <c r="Y11" s="12"/>
      <c r="Z11" s="15"/>
      <c r="AA11" s="15"/>
      <c r="AB11" s="15"/>
      <c r="AC11" s="15"/>
      <c r="AD11" s="18"/>
      <c r="AE11" s="12"/>
      <c r="AF11" s="19"/>
      <c r="AG11" s="14"/>
      <c r="AH11" s="14"/>
    </row>
    <row r="12" spans="1:34" ht="0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8"/>
      <c r="X12" s="12"/>
      <c r="Y12" s="12"/>
      <c r="Z12" s="1"/>
      <c r="AA12" s="12"/>
      <c r="AB12" s="12"/>
      <c r="AC12" s="2"/>
      <c r="AD12" s="18"/>
      <c r="AE12" s="12"/>
      <c r="AF12" s="19"/>
      <c r="AG12" s="14"/>
      <c r="AH12" s="14"/>
    </row>
    <row r="13" spans="1:34" ht="21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8"/>
      <c r="X13" s="12"/>
      <c r="Y13" s="12"/>
      <c r="Z13" s="1"/>
      <c r="AA13" s="12"/>
      <c r="AB13" s="12"/>
      <c r="AC13" s="2"/>
      <c r="AD13" s="18"/>
      <c r="AE13" s="12"/>
      <c r="AF13" s="19"/>
      <c r="AG13" s="14"/>
      <c r="AH13" s="14"/>
    </row>
    <row r="14" spans="1:34" ht="17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8"/>
      <c r="X14" s="12"/>
      <c r="Y14" s="12"/>
      <c r="Z14" s="3"/>
      <c r="AA14" s="20"/>
      <c r="AB14" s="20"/>
      <c r="AC14" s="4"/>
      <c r="AD14" s="18"/>
      <c r="AE14" s="12"/>
      <c r="AF14" s="19"/>
      <c r="AG14" s="14"/>
      <c r="AH14" s="14"/>
    </row>
    <row r="15" spans="1:34" ht="21.75" customHeight="1">
      <c r="A15" s="14">
        <v>1</v>
      </c>
      <c r="B15" s="14"/>
      <c r="C15" s="14"/>
      <c r="D15" s="14"/>
      <c r="E15" s="8" t="s">
        <v>19</v>
      </c>
      <c r="F15" s="6">
        <v>5400</v>
      </c>
      <c r="G15" s="21" t="s">
        <v>20</v>
      </c>
      <c r="H15" s="21"/>
      <c r="I15" s="21"/>
      <c r="J15" s="22">
        <v>100</v>
      </c>
      <c r="K15" s="22"/>
      <c r="L15" s="22"/>
      <c r="M15" s="22"/>
      <c r="N15" s="22"/>
      <c r="O15" s="22"/>
      <c r="P15" s="22"/>
      <c r="Q15" s="22">
        <v>110</v>
      </c>
      <c r="R15" s="22"/>
      <c r="S15" s="22"/>
      <c r="T15" s="22">
        <v>105</v>
      </c>
      <c r="U15" s="22"/>
      <c r="V15" s="7">
        <f>ROUNDDOWN(AVERAGE(J15,Q15,T15),2)</f>
        <v>105</v>
      </c>
      <c r="W15" s="22">
        <f>STDEV(J15,Q15,T15)</f>
        <v>5</v>
      </c>
      <c r="X15" s="22"/>
      <c r="Y15" s="22"/>
      <c r="Z15" s="22">
        <f>W15/V15*100</f>
        <v>4.761904761904762</v>
      </c>
      <c r="AA15" s="22"/>
      <c r="AB15" s="22"/>
      <c r="AC15" s="22"/>
      <c r="AD15" s="22">
        <f>V15*F15</f>
        <v>567000</v>
      </c>
      <c r="AE15" s="22"/>
      <c r="AF15" s="22"/>
      <c r="AG15" s="7">
        <f>ROUNDDOWN(V15,2)</f>
        <v>105</v>
      </c>
      <c r="AH15" s="7">
        <f>AG15*F15</f>
        <v>567000</v>
      </c>
    </row>
    <row r="16" spans="4:34" ht="18" customHeight="1">
      <c r="D16" s="25" t="s">
        <v>13</v>
      </c>
      <c r="E16" s="25"/>
      <c r="AD16" s="26">
        <f>SUM(AD15)</f>
        <v>567000</v>
      </c>
      <c r="AE16" s="26"/>
      <c r="AF16" s="26"/>
      <c r="AH16" s="5">
        <f>SUM(AH15)</f>
        <v>567000</v>
      </c>
    </row>
    <row r="17" spans="4:34" ht="93.75" customHeight="1">
      <c r="D17" s="12" t="s">
        <v>14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ht="14.25" customHeight="1"/>
    <row r="19" spans="4:34" ht="18.75" customHeight="1">
      <c r="D19" s="23" t="s">
        <v>15</v>
      </c>
      <c r="E19" s="23"/>
      <c r="F19" s="23"/>
      <c r="G19" s="24" t="s">
        <v>21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4:34" ht="17.25" customHeight="1">
      <c r="D20" s="23" t="s">
        <v>16</v>
      </c>
      <c r="E20" s="23"/>
      <c r="F20" s="23"/>
      <c r="G20" s="24" t="s">
        <v>18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</sheetData>
  <sheetProtection/>
  <mergeCells count="46">
    <mergeCell ref="Z15:AC15"/>
    <mergeCell ref="AD15:AF15"/>
    <mergeCell ref="D19:F19"/>
    <mergeCell ref="D20:F20"/>
    <mergeCell ref="G19:AH19"/>
    <mergeCell ref="G20:AH20"/>
    <mergeCell ref="D16:E16"/>
    <mergeCell ref="AD16:AF16"/>
    <mergeCell ref="D17:AH17"/>
    <mergeCell ref="AF11:AF14"/>
    <mergeCell ref="AA12:AB12"/>
    <mergeCell ref="AA13:AB13"/>
    <mergeCell ref="AA14:AB14"/>
    <mergeCell ref="A15:D15"/>
    <mergeCell ref="G15:I15"/>
    <mergeCell ref="J15:P15"/>
    <mergeCell ref="Q15:S15"/>
    <mergeCell ref="T15:U15"/>
    <mergeCell ref="W15:Y15"/>
    <mergeCell ref="AD8:AF8"/>
    <mergeCell ref="AG8:AG14"/>
    <mergeCell ref="AH8:AH14"/>
    <mergeCell ref="X9:Y9"/>
    <mergeCell ref="AD9:AD10"/>
    <mergeCell ref="AE9:AE10"/>
    <mergeCell ref="AF9:AF10"/>
    <mergeCell ref="X10:Y14"/>
    <mergeCell ref="AD11:AD14"/>
    <mergeCell ref="AE11:AE14"/>
    <mergeCell ref="E8:E14"/>
    <mergeCell ref="F8:F14"/>
    <mergeCell ref="G8:I14"/>
    <mergeCell ref="J8:P8"/>
    <mergeCell ref="W8:Y8"/>
    <mergeCell ref="Z8:AC11"/>
    <mergeCell ref="W10:W14"/>
    <mergeCell ref="A1:AH1"/>
    <mergeCell ref="C2:AH2"/>
    <mergeCell ref="B3:AH3"/>
    <mergeCell ref="D5:AA5"/>
    <mergeCell ref="R6:S6"/>
    <mergeCell ref="Q8:S8"/>
    <mergeCell ref="T8:U8"/>
    <mergeCell ref="V8:V14"/>
    <mergeCell ref="J9:U14"/>
    <mergeCell ref="A8:D14"/>
  </mergeCells>
  <printOptions/>
  <pageMargins left="0.119999997317791" right="0" top="0.150000005960464" bottom="0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Ирина Курилова</cp:lastModifiedBy>
  <cp:lastPrinted>2017-10-24T08:39:28Z</cp:lastPrinted>
  <dcterms:created xsi:type="dcterms:W3CDTF">2017-10-16T13:25:10Z</dcterms:created>
  <dcterms:modified xsi:type="dcterms:W3CDTF">2019-01-15T19:29:34Z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15.2.10.0</vt:lpwstr>
  </property>
</Properties>
</file>