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8775" activeTab="0"/>
  </bookViews>
  <sheets>
    <sheet name="БДР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<sst xmlns="http://schemas.openxmlformats.org/spreadsheetml/2006/main" count="61" uniqueCount="41">
  <si>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Всего</t>
  </si>
  <si>
    <t>Оптовая торговля</t>
  </si>
  <si>
    <t>Прочие расходы</t>
  </si>
  <si>
    <t>Заработная плата ППП и отчисления с ФОТ</t>
  </si>
  <si>
    <t>Расходы на инвентарь</t>
  </si>
  <si>
    <t>Услуги связи</t>
  </si>
  <si>
    <t>Амортизация</t>
  </si>
  <si>
    <t>Прочие доходы</t>
  </si>
  <si>
    <t>Проценты к получению</t>
  </si>
  <si>
    <t>Проценты к уплате</t>
  </si>
  <si>
    <t>Налог на прибыль</t>
  </si>
  <si>
    <t>1 квартал</t>
  </si>
  <si>
    <t>2 квартал</t>
  </si>
  <si>
    <t>3 квартал</t>
  </si>
  <si>
    <t>4 квартал</t>
  </si>
  <si>
    <t>Транспортные услуги</t>
  </si>
  <si>
    <t>Себестоимость покупных товаров, прочих МПЗ</t>
  </si>
  <si>
    <t>Наименование статей</t>
  </si>
  <si>
    <t>Розничная торговля</t>
  </si>
  <si>
    <t>Оптовая торговля, выручка</t>
  </si>
  <si>
    <t>Розничная торговля, выручка</t>
  </si>
  <si>
    <t>Транспортные услуги, выручка</t>
  </si>
  <si>
    <t>Итого оптовая торговля</t>
  </si>
  <si>
    <t>Итого розничная торговля</t>
  </si>
  <si>
    <t>Итого транспортные услуги</t>
  </si>
  <si>
    <t>Себестоимость ГСМ, прочих МПЗ</t>
  </si>
  <si>
    <t>Прочие прямые расходы</t>
  </si>
  <si>
    <t>ОПЕРАЦИОННЫЕ ДОХОДЫ (SALES)</t>
  </si>
  <si>
    <t>ПРЯМЫЕ ЗАТРАТЫ (COST OF SALES)</t>
  </si>
  <si>
    <t>МАРЖИНАЛЬНАЯ ПРИБЫЛЬ (GROSS PROFIT)</t>
  </si>
  <si>
    <t>ОПЕРАЦИОННЫЕ РАСХОДЫ (OPERATING EXPENSES)</t>
  </si>
  <si>
    <t>Рентабельность по маржинальной прибыли</t>
  </si>
  <si>
    <t>Заработная плата АУП и отчисления с ФОТ</t>
  </si>
  <si>
    <t>Транспортные расходы по завозу</t>
  </si>
  <si>
    <t>Прочие операционные расходы</t>
  </si>
  <si>
    <t>Отчетный период</t>
  </si>
  <si>
    <t>Бюджет доходов и расходов за 2017 год, тыс.руб., без НДС</t>
  </si>
  <si>
    <t>ОПЕРАЦИОННАЯ ПРИБЫЛЬ
(EARNINGS FROM OPERATIONS)</t>
  </si>
  <si>
    <t>Итого по причим доходам/расходам</t>
  </si>
  <si>
    <t>ПРИБЫЛЬ ДО УПЛАТЫ НАЛОГОВ (EBITDA)</t>
  </si>
  <si>
    <t>Чистая прибыль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</si>
</sst>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.5"/>
      <name val="Calibri"/>
      <family val="2"/>
    </font>
    <font>
      <b/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44" fontId="20" fillId="20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right"/>
    </xf>
    <xf numFmtId="44" fontId="20" fillId="20" borderId="12" xfId="0" applyNumberFormat="1" applyFont="1" applyFill="1" applyBorder="1" applyAlignment="1">
      <alignment/>
    </xf>
    <xf numFmtId="44" fontId="22" fillId="0" borderId="10" xfId="0" applyNumberFormat="1" applyFont="1" applyFill="1" applyBorder="1" applyAlignment="1">
      <alignment/>
    </xf>
    <xf numFmtId="44" fontId="22" fillId="0" borderId="12" xfId="0" applyNumberFormat="1" applyFont="1" applyFill="1" applyBorder="1" applyAlignment="1">
      <alignment/>
    </xf>
    <xf numFmtId="44" fontId="20" fillId="20" borderId="13" xfId="0" applyNumberFormat="1" applyFont="1" applyFill="1" applyBorder="1" applyAlignment="1">
      <alignment/>
    </xf>
    <xf numFmtId="10" fontId="22" fillId="0" borderId="10" xfId="0" applyNumberFormat="1" applyFont="1" applyFill="1" applyBorder="1" applyAlignment="1">
      <alignment/>
    </xf>
    <xf numFmtId="44" fontId="22" fillId="24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44" fontId="23" fillId="0" borderId="14" xfId="0" applyNumberFormat="1" applyFont="1" applyFill="1" applyBorder="1" applyAlignment="1">
      <alignment/>
    </xf>
    <xf numFmtId="44" fontId="23" fillId="0" borderId="15" xfId="0" applyNumberFormat="1" applyFont="1" applyFill="1" applyBorder="1" applyAlignment="1">
      <alignment/>
    </xf>
    <xf numFmtId="44" fontId="22" fillId="24" borderId="13" xfId="0" applyNumberFormat="1" applyFont="1" applyFill="1" applyBorder="1" applyAlignment="1">
      <alignment/>
    </xf>
    <xf numFmtId="0" fontId="20" fillId="20" borderId="16" xfId="0" applyFont="1" applyFill="1" applyBorder="1" applyAlignment="1">
      <alignment/>
    </xf>
    <xf numFmtId="44" fontId="20" fillId="20" borderId="17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0" fontId="20" fillId="20" borderId="18" xfId="0" applyFont="1" applyFill="1" applyBorder="1" applyAlignment="1">
      <alignment/>
    </xf>
    <xf numFmtId="44" fontId="20" fillId="20" borderId="19" xfId="0" applyNumberFormat="1" applyFont="1" applyFill="1" applyBorder="1" applyAlignment="1">
      <alignment/>
    </xf>
    <xf numFmtId="0" fontId="22" fillId="24" borderId="16" xfId="0" applyFont="1" applyFill="1" applyBorder="1" applyAlignment="1">
      <alignment/>
    </xf>
    <xf numFmtId="44" fontId="22" fillId="24" borderId="17" xfId="0" applyNumberFormat="1" applyFont="1" applyFill="1" applyBorder="1" applyAlignment="1">
      <alignment/>
    </xf>
    <xf numFmtId="0" fontId="22" fillId="24" borderId="20" xfId="0" applyFont="1" applyFill="1" applyBorder="1" applyAlignment="1">
      <alignment/>
    </xf>
    <xf numFmtId="44" fontId="22" fillId="24" borderId="21" xfId="0" applyNumberFormat="1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0" fillId="20" borderId="20" xfId="0" applyFont="1" applyFill="1" applyBorder="1" applyAlignment="1">
      <alignment/>
    </xf>
    <xf numFmtId="44" fontId="20" fillId="20" borderId="21" xfId="0" applyNumberFormat="1" applyFont="1" applyFill="1" applyBorder="1" applyAlignment="1">
      <alignment/>
    </xf>
    <xf numFmtId="10" fontId="22" fillId="0" borderId="17" xfId="0" applyNumberFormat="1" applyFont="1" applyFill="1" applyBorder="1" applyAlignment="1">
      <alignment/>
    </xf>
    <xf numFmtId="0" fontId="20" fillId="20" borderId="16" xfId="0" applyFont="1" applyFill="1" applyBorder="1" applyAlignment="1">
      <alignment wrapText="1"/>
    </xf>
    <xf numFmtId="0" fontId="19" fillId="0" borderId="16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44" fontId="22" fillId="0" borderId="23" xfId="0" applyNumberFormat="1" applyFont="1" applyFill="1" applyBorder="1" applyAlignment="1">
      <alignment/>
    </xf>
    <xf numFmtId="44" fontId="22" fillId="0" borderId="24" xfId="0" applyNumberFormat="1" applyFont="1" applyFill="1" applyBorder="1" applyAlignment="1">
      <alignment/>
    </xf>
    <xf numFmtId="0" fontId="21" fillId="24" borderId="2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="110" zoomScaleNormal="110" workbookViewId="0" topLeftCell="A1">
      <selection activeCell="F3" sqref="F3:F4"/>
    </sheetView>
  </sheetViews>
  <sheetFormatPr defaultColWidth="9.00390625" defaultRowHeight="12.75"/>
  <cols>
    <col min="1" max="1" width="42.75390625" style="1" customWidth="1"/>
    <col min="2" max="5" width="10.75390625" style="1" customWidth="1"/>
    <col min="6" max="6" width="11.75390625" style="1" customWidth="1"/>
    <col min="7" max="16384" width="9.125" style="1" customWidth="1"/>
  </cols>
  <sheetData>
    <row r="1" spans="1:6" ht="15.75" customHeight="1">
      <c r="A1" s="40" t="s">
        <v>36</v>
      </c>
      <c r="B1" s="40"/>
      <c r="C1" s="40"/>
      <c r="D1" s="40"/>
      <c r="E1" s="40"/>
      <c r="F1" s="40"/>
    </row>
    <row r="2" ht="13.5" thickBot="1"/>
    <row r="3" spans="1:6" ht="12.75">
      <c r="A3" s="35" t="s">
        <v>17</v>
      </c>
      <c r="B3" s="37" t="s">
        <v>35</v>
      </c>
      <c r="C3" s="37"/>
      <c r="D3" s="37"/>
      <c r="E3" s="37"/>
      <c r="F3" s="38" t="s">
        <v>0</v>
      </c>
    </row>
    <row r="4" spans="1:6" ht="12.75">
      <c r="A4" s="36"/>
      <c r="B4" s="3" t="s">
        <v>11</v>
      </c>
      <c r="C4" s="3" t="s">
        <v>12</v>
      </c>
      <c r="D4" s="3" t="s">
        <v>13</v>
      </c>
      <c r="E4" s="3" t="s">
        <v>14</v>
      </c>
      <c r="F4" s="39"/>
    </row>
    <row r="5" spans="1:6" ht="15" customHeight="1">
      <c r="A5" s="15" t="s">
        <v>27</v>
      </c>
      <c r="B5" s="2">
        <f>SUM(B6:B8)</f>
        <v>9663</v>
      </c>
      <c r="C5" s="2">
        <f>SUM(C6:C8)</f>
        <v>8080</v>
      </c>
      <c r="D5" s="2">
        <f>SUM(D6:D8)</f>
        <v>9270</v>
      </c>
      <c r="E5" s="2">
        <f>SUM(E6:E8)</f>
        <v>9741</v>
      </c>
      <c r="F5" s="16">
        <f>SUM(B5:E5)</f>
        <v>36754</v>
      </c>
    </row>
    <row r="6" spans="1:6" ht="12.75">
      <c r="A6" s="17" t="s">
        <v>19</v>
      </c>
      <c r="B6" s="6">
        <v>8440</v>
      </c>
      <c r="C6" s="6">
        <v>6750</v>
      </c>
      <c r="D6" s="6">
        <v>7923</v>
      </c>
      <c r="E6" s="6">
        <v>8251</v>
      </c>
      <c r="F6" s="18">
        <f>SUM(B6:E6)</f>
        <v>31364</v>
      </c>
    </row>
    <row r="7" spans="1:6" ht="12.75">
      <c r="A7" s="17" t="s">
        <v>20</v>
      </c>
      <c r="B7" s="6">
        <v>600</v>
      </c>
      <c r="C7" s="6">
        <v>732</v>
      </c>
      <c r="D7" s="6">
        <v>746</v>
      </c>
      <c r="E7" s="6">
        <v>823</v>
      </c>
      <c r="F7" s="18">
        <f>SUM(B7:E7)</f>
        <v>2901</v>
      </c>
    </row>
    <row r="8" spans="1:6" ht="12.75">
      <c r="A8" s="17" t="s">
        <v>21</v>
      </c>
      <c r="B8" s="6">
        <v>623</v>
      </c>
      <c r="C8" s="6">
        <v>598</v>
      </c>
      <c r="D8" s="6">
        <v>601</v>
      </c>
      <c r="E8" s="6">
        <v>667</v>
      </c>
      <c r="F8" s="18">
        <f>SUM(B8:E8)</f>
        <v>2489</v>
      </c>
    </row>
    <row r="9" spans="1:6" ht="15" customHeight="1">
      <c r="A9" s="19" t="s">
        <v>28</v>
      </c>
      <c r="B9" s="5">
        <f>B14+B19+B24</f>
        <v>7256</v>
      </c>
      <c r="C9" s="5">
        <f>C14+C19+C24</f>
        <v>6206</v>
      </c>
      <c r="D9" s="5">
        <f>D14+D19+D24</f>
        <v>6941</v>
      </c>
      <c r="E9" s="5">
        <f>E14+E19+E24</f>
        <v>7466</v>
      </c>
      <c r="F9" s="20">
        <f>SUM(B9:E9)</f>
        <v>27869</v>
      </c>
    </row>
    <row r="10" spans="1:6" ht="12.75">
      <c r="A10" s="21" t="s">
        <v>1</v>
      </c>
      <c r="B10" s="10"/>
      <c r="C10" s="10"/>
      <c r="D10" s="10"/>
      <c r="E10" s="10"/>
      <c r="F10" s="22"/>
    </row>
    <row r="11" spans="1:6" ht="12.75">
      <c r="A11" s="17" t="s">
        <v>16</v>
      </c>
      <c r="B11" s="6">
        <v>5630</v>
      </c>
      <c r="C11" s="6">
        <v>4523</v>
      </c>
      <c r="D11" s="6">
        <v>5282</v>
      </c>
      <c r="E11" s="6">
        <v>5610</v>
      </c>
      <c r="F11" s="18">
        <f>SUM(B11:E11)</f>
        <v>21045</v>
      </c>
    </row>
    <row r="12" spans="1:6" ht="12.75">
      <c r="A12" s="17" t="s">
        <v>3</v>
      </c>
      <c r="B12" s="6">
        <v>740</v>
      </c>
      <c r="C12" s="6">
        <v>756</v>
      </c>
      <c r="D12" s="6">
        <v>734</v>
      </c>
      <c r="E12" s="6">
        <v>802</v>
      </c>
      <c r="F12" s="18">
        <f>SUM(B12:E12)</f>
        <v>3032</v>
      </c>
    </row>
    <row r="13" spans="1:6" ht="13.5" thickBot="1">
      <c r="A13" s="17" t="s">
        <v>26</v>
      </c>
      <c r="B13" s="7">
        <v>0</v>
      </c>
      <c r="C13" s="7">
        <v>0</v>
      </c>
      <c r="D13" s="7">
        <v>0</v>
      </c>
      <c r="E13" s="7">
        <v>0</v>
      </c>
      <c r="F13" s="18">
        <f>SUM(B13:E13)</f>
        <v>0</v>
      </c>
    </row>
    <row r="14" spans="1:6" ht="13.5" thickBot="1">
      <c r="A14" s="11" t="s">
        <v>22</v>
      </c>
      <c r="B14" s="12">
        <f>SUM(B11:B13)</f>
        <v>6370</v>
      </c>
      <c r="C14" s="12">
        <f>SUM(C11:C13)</f>
        <v>5279</v>
      </c>
      <c r="D14" s="12">
        <f>SUM(D11:D13)</f>
        <v>6016</v>
      </c>
      <c r="E14" s="12">
        <f>SUM(E11:E13)</f>
        <v>6412</v>
      </c>
      <c r="F14" s="13">
        <f>SUM(F11:F13)</f>
        <v>24077</v>
      </c>
    </row>
    <row r="15" spans="1:6" ht="12.75">
      <c r="A15" s="23" t="s">
        <v>18</v>
      </c>
      <c r="B15" s="14"/>
      <c r="C15" s="14"/>
      <c r="D15" s="14"/>
      <c r="E15" s="14"/>
      <c r="F15" s="24"/>
    </row>
    <row r="16" spans="1:6" ht="12.75">
      <c r="A16" s="17" t="s">
        <v>16</v>
      </c>
      <c r="B16" s="6">
        <v>336</v>
      </c>
      <c r="C16" s="6">
        <v>406</v>
      </c>
      <c r="D16" s="6">
        <v>414</v>
      </c>
      <c r="E16" s="6">
        <v>450</v>
      </c>
      <c r="F16" s="18">
        <f>SUM(B16:E16)</f>
        <v>1606</v>
      </c>
    </row>
    <row r="17" spans="1:6" ht="12.75">
      <c r="A17" s="17" t="s">
        <v>3</v>
      </c>
      <c r="B17" s="6">
        <v>180</v>
      </c>
      <c r="C17" s="6">
        <v>171</v>
      </c>
      <c r="D17" s="6">
        <v>165</v>
      </c>
      <c r="E17" s="6">
        <v>190</v>
      </c>
      <c r="F17" s="18">
        <f>SUM(B17:E17)</f>
        <v>706</v>
      </c>
    </row>
    <row r="18" spans="1:6" ht="13.5" thickBot="1">
      <c r="A18" s="25" t="s">
        <v>26</v>
      </c>
      <c r="B18" s="7">
        <v>0</v>
      </c>
      <c r="C18" s="7">
        <v>0</v>
      </c>
      <c r="D18" s="7">
        <v>0</v>
      </c>
      <c r="E18" s="7">
        <v>0</v>
      </c>
      <c r="F18" s="18">
        <f>SUM(B18:E18)</f>
        <v>0</v>
      </c>
    </row>
    <row r="19" spans="1:6" ht="13.5" thickBot="1">
      <c r="A19" s="11" t="s">
        <v>23</v>
      </c>
      <c r="B19" s="12">
        <f>SUM(B16:B18)</f>
        <v>516</v>
      </c>
      <c r="C19" s="12">
        <f>SUM(C16:C18)</f>
        <v>577</v>
      </c>
      <c r="D19" s="12">
        <f>SUM(D16:D18)</f>
        <v>579</v>
      </c>
      <c r="E19" s="12">
        <f>SUM(E16:E18)</f>
        <v>640</v>
      </c>
      <c r="F19" s="13">
        <f>SUM(F16:F18)</f>
        <v>2312</v>
      </c>
    </row>
    <row r="20" spans="1:6" ht="12.75">
      <c r="A20" s="23" t="s">
        <v>15</v>
      </c>
      <c r="B20" s="14"/>
      <c r="C20" s="14"/>
      <c r="D20" s="14"/>
      <c r="E20" s="14"/>
      <c r="F20" s="24"/>
    </row>
    <row r="21" spans="1:6" ht="12.75">
      <c r="A21" s="17" t="s">
        <v>25</v>
      </c>
      <c r="B21" s="6">
        <v>210</v>
      </c>
      <c r="C21" s="6">
        <v>199</v>
      </c>
      <c r="D21" s="6">
        <v>202</v>
      </c>
      <c r="E21" s="6">
        <v>234</v>
      </c>
      <c r="F21" s="18">
        <f>SUM(B21:E21)</f>
        <v>845</v>
      </c>
    </row>
    <row r="22" spans="1:6" ht="12.75">
      <c r="A22" s="17" t="s">
        <v>3</v>
      </c>
      <c r="B22" s="6">
        <v>160</v>
      </c>
      <c r="C22" s="6">
        <v>151</v>
      </c>
      <c r="D22" s="6">
        <v>144</v>
      </c>
      <c r="E22" s="6">
        <v>180</v>
      </c>
      <c r="F22" s="18">
        <f>SUM(B22:E22)</f>
        <v>635</v>
      </c>
    </row>
    <row r="23" spans="1:6" ht="13.5" thickBot="1">
      <c r="A23" s="17" t="s">
        <v>26</v>
      </c>
      <c r="B23" s="7">
        <v>0</v>
      </c>
      <c r="C23" s="7">
        <v>0</v>
      </c>
      <c r="D23" s="7">
        <v>0</v>
      </c>
      <c r="E23" s="7">
        <v>0</v>
      </c>
      <c r="F23" s="18">
        <f>SUM(B23:E23)</f>
        <v>0</v>
      </c>
    </row>
    <row r="24" spans="1:6" ht="13.5" thickBot="1">
      <c r="A24" s="11" t="s">
        <v>24</v>
      </c>
      <c r="B24" s="12">
        <f>SUM(B21:B23)</f>
        <v>370</v>
      </c>
      <c r="C24" s="12">
        <f>SUM(C21:C23)</f>
        <v>350</v>
      </c>
      <c r="D24" s="12">
        <f>SUM(D21:D23)</f>
        <v>346</v>
      </c>
      <c r="E24" s="12">
        <f>SUM(E21:E23)</f>
        <v>414</v>
      </c>
      <c r="F24" s="13">
        <f>SUM(F21:F23)</f>
        <v>1480</v>
      </c>
    </row>
    <row r="25" spans="1:6" ht="15" customHeight="1">
      <c r="A25" s="26" t="s">
        <v>29</v>
      </c>
      <c r="B25" s="8">
        <f>B5-B9</f>
        <v>2407</v>
      </c>
      <c r="C25" s="8">
        <f>C5-C9</f>
        <v>1874</v>
      </c>
      <c r="D25" s="8">
        <f>D5-D9</f>
        <v>2329</v>
      </c>
      <c r="E25" s="8">
        <f>E5-E9</f>
        <v>2275</v>
      </c>
      <c r="F25" s="27">
        <f>SUM(B25:E25)</f>
        <v>8885</v>
      </c>
    </row>
    <row r="26" spans="1:6" ht="12.75">
      <c r="A26" s="17" t="s">
        <v>31</v>
      </c>
      <c r="B26" s="9">
        <f>B25/B5</f>
        <v>0.24909448411466417</v>
      </c>
      <c r="C26" s="9">
        <f>C25/C5</f>
        <v>0.23193069306930694</v>
      </c>
      <c r="D26" s="9">
        <f>D25/D5</f>
        <v>0.2512405609492988</v>
      </c>
      <c r="E26" s="9">
        <f>E25/E5</f>
        <v>0.23354891694897856</v>
      </c>
      <c r="F26" s="28"/>
    </row>
    <row r="27" spans="1:6" ht="15" customHeight="1">
      <c r="A27" s="15" t="s">
        <v>30</v>
      </c>
      <c r="B27" s="2">
        <f>B34+B41+B47</f>
        <v>1314</v>
      </c>
      <c r="C27" s="2">
        <f>C34+C41+C47</f>
        <v>1157</v>
      </c>
      <c r="D27" s="2">
        <f>D34+D41+D47</f>
        <v>1274</v>
      </c>
      <c r="E27" s="2">
        <f>E34+E41+E47</f>
        <v>1295</v>
      </c>
      <c r="F27" s="16">
        <f>SUM(B27:E27)</f>
        <v>5040</v>
      </c>
    </row>
    <row r="28" spans="1:6" ht="12.75">
      <c r="A28" s="21" t="s">
        <v>1</v>
      </c>
      <c r="B28" s="10"/>
      <c r="C28" s="10"/>
      <c r="D28" s="10"/>
      <c r="E28" s="10"/>
      <c r="F28" s="22"/>
    </row>
    <row r="29" spans="1:6" ht="12.75">
      <c r="A29" s="17" t="s">
        <v>32</v>
      </c>
      <c r="B29" s="6">
        <v>100</v>
      </c>
      <c r="C29" s="6">
        <v>102</v>
      </c>
      <c r="D29" s="6">
        <v>101</v>
      </c>
      <c r="E29" s="6">
        <v>102</v>
      </c>
      <c r="F29" s="18">
        <f>SUM(B29:E29)</f>
        <v>405</v>
      </c>
    </row>
    <row r="30" spans="1:6" ht="12.75">
      <c r="A30" s="17" t="s">
        <v>33</v>
      </c>
      <c r="B30" s="6">
        <v>844</v>
      </c>
      <c r="C30" s="6">
        <v>675</v>
      </c>
      <c r="D30" s="6">
        <v>792</v>
      </c>
      <c r="E30" s="6">
        <v>825</v>
      </c>
      <c r="F30" s="18">
        <f>SUM(B30:E30)</f>
        <v>3136</v>
      </c>
    </row>
    <row r="31" spans="1:6" ht="12.75">
      <c r="A31" s="17" t="s">
        <v>4</v>
      </c>
      <c r="B31" s="6">
        <v>30</v>
      </c>
      <c r="C31" s="6">
        <v>20</v>
      </c>
      <c r="D31" s="6">
        <v>20</v>
      </c>
      <c r="E31" s="6">
        <v>14</v>
      </c>
      <c r="F31" s="18">
        <f>SUM(B31:E31)</f>
        <v>84</v>
      </c>
    </row>
    <row r="32" spans="1:6" ht="12.75">
      <c r="A32" s="17" t="s">
        <v>5</v>
      </c>
      <c r="B32" s="6">
        <v>20</v>
      </c>
      <c r="C32" s="6">
        <v>22</v>
      </c>
      <c r="D32" s="6">
        <v>21</v>
      </c>
      <c r="E32" s="6">
        <v>24</v>
      </c>
      <c r="F32" s="18">
        <f>SUM(B32:E32)</f>
        <v>87</v>
      </c>
    </row>
    <row r="33" spans="1:6" ht="13.5" thickBot="1">
      <c r="A33" s="17" t="s">
        <v>34</v>
      </c>
      <c r="B33" s="7">
        <v>0</v>
      </c>
      <c r="C33" s="7">
        <v>0</v>
      </c>
      <c r="D33" s="7">
        <v>0</v>
      </c>
      <c r="E33" s="7">
        <v>0</v>
      </c>
      <c r="F33" s="18">
        <f>SUM(B33:E33)</f>
        <v>0</v>
      </c>
    </row>
    <row r="34" spans="1:6" ht="13.5" thickBot="1">
      <c r="A34" s="11" t="s">
        <v>22</v>
      </c>
      <c r="B34" s="12">
        <f>SUM(B29:B33)</f>
        <v>994</v>
      </c>
      <c r="C34" s="12">
        <f>SUM(C29:C33)</f>
        <v>819</v>
      </c>
      <c r="D34" s="12">
        <f>SUM(D29:D33)</f>
        <v>934</v>
      </c>
      <c r="E34" s="12">
        <f>SUM(E29:E33)</f>
        <v>965</v>
      </c>
      <c r="F34" s="13">
        <f>SUM(F29:F33)</f>
        <v>3712</v>
      </c>
    </row>
    <row r="35" spans="1:6" ht="12.75">
      <c r="A35" s="23" t="s">
        <v>18</v>
      </c>
      <c r="B35" s="10"/>
      <c r="C35" s="10"/>
      <c r="D35" s="10"/>
      <c r="E35" s="10"/>
      <c r="F35" s="22"/>
    </row>
    <row r="36" spans="1:6" ht="12.75">
      <c r="A36" s="17" t="s">
        <v>32</v>
      </c>
      <c r="B36" s="6">
        <v>60</v>
      </c>
      <c r="C36" s="6">
        <v>62</v>
      </c>
      <c r="D36" s="6">
        <v>60</v>
      </c>
      <c r="E36" s="6">
        <v>66</v>
      </c>
      <c r="F36" s="18">
        <f>SUM(B36:E36)</f>
        <v>248</v>
      </c>
    </row>
    <row r="37" spans="1:6" ht="12.75">
      <c r="A37" s="17" t="s">
        <v>33</v>
      </c>
      <c r="B37" s="6">
        <v>60</v>
      </c>
      <c r="C37" s="6">
        <v>74</v>
      </c>
      <c r="D37" s="6">
        <v>72</v>
      </c>
      <c r="E37" s="6">
        <v>82</v>
      </c>
      <c r="F37" s="18">
        <f>SUM(B37:E37)</f>
        <v>288</v>
      </c>
    </row>
    <row r="38" spans="1:6" ht="12.75">
      <c r="A38" s="17" t="s">
        <v>4</v>
      </c>
      <c r="B38" s="6">
        <v>30</v>
      </c>
      <c r="C38" s="6">
        <v>20</v>
      </c>
      <c r="D38" s="6">
        <v>20</v>
      </c>
      <c r="E38" s="6">
        <v>14</v>
      </c>
      <c r="F38" s="18">
        <f>SUM(B38:E38)</f>
        <v>84</v>
      </c>
    </row>
    <row r="39" spans="1:6" ht="12.75">
      <c r="A39" s="17" t="s">
        <v>5</v>
      </c>
      <c r="B39" s="6">
        <v>20</v>
      </c>
      <c r="C39" s="6">
        <v>22</v>
      </c>
      <c r="D39" s="6">
        <v>21</v>
      </c>
      <c r="E39" s="6">
        <v>24</v>
      </c>
      <c r="F39" s="18">
        <f>SUM(B39:E39)</f>
        <v>87</v>
      </c>
    </row>
    <row r="40" spans="1:6" ht="13.5" thickBot="1">
      <c r="A40" s="17" t="s">
        <v>34</v>
      </c>
      <c r="B40" s="7">
        <v>0</v>
      </c>
      <c r="C40" s="7">
        <v>0</v>
      </c>
      <c r="D40" s="7">
        <v>0</v>
      </c>
      <c r="E40" s="7">
        <v>0</v>
      </c>
      <c r="F40" s="18">
        <f>SUM(B40:E40)</f>
        <v>0</v>
      </c>
    </row>
    <row r="41" spans="1:6" ht="13.5" thickBot="1">
      <c r="A41" s="11" t="s">
        <v>23</v>
      </c>
      <c r="B41" s="12">
        <f>SUM(B36:B40)</f>
        <v>170</v>
      </c>
      <c r="C41" s="12">
        <f>SUM(C36:C40)</f>
        <v>178</v>
      </c>
      <c r="D41" s="12">
        <f>SUM(D36:D40)</f>
        <v>173</v>
      </c>
      <c r="E41" s="12">
        <f>SUM(E36:E40)</f>
        <v>186</v>
      </c>
      <c r="F41" s="13">
        <f>SUM(F36:F40)</f>
        <v>707</v>
      </c>
    </row>
    <row r="42" spans="1:6" ht="12.75">
      <c r="A42" s="23" t="s">
        <v>15</v>
      </c>
      <c r="B42" s="10"/>
      <c r="C42" s="10"/>
      <c r="D42" s="10"/>
      <c r="E42" s="10"/>
      <c r="F42" s="22"/>
    </row>
    <row r="43" spans="1:6" ht="12.75">
      <c r="A43" s="17" t="s">
        <v>32</v>
      </c>
      <c r="B43" s="6">
        <v>60</v>
      </c>
      <c r="C43" s="6">
        <v>62</v>
      </c>
      <c r="D43" s="6">
        <v>60</v>
      </c>
      <c r="E43" s="6">
        <v>66</v>
      </c>
      <c r="F43" s="18">
        <f>SUM(B43:E43)</f>
        <v>248</v>
      </c>
    </row>
    <row r="44" spans="1:6" ht="12.75">
      <c r="A44" s="17" t="s">
        <v>4</v>
      </c>
      <c r="B44" s="6">
        <v>70</v>
      </c>
      <c r="C44" s="6">
        <v>76</v>
      </c>
      <c r="D44" s="6">
        <v>86</v>
      </c>
      <c r="E44" s="6">
        <v>54</v>
      </c>
      <c r="F44" s="18">
        <f>SUM(B44:E44)</f>
        <v>286</v>
      </c>
    </row>
    <row r="45" spans="1:6" ht="12.75">
      <c r="A45" s="17" t="s">
        <v>5</v>
      </c>
      <c r="B45" s="6">
        <v>20</v>
      </c>
      <c r="C45" s="6">
        <v>22</v>
      </c>
      <c r="D45" s="6">
        <v>21</v>
      </c>
      <c r="E45" s="6">
        <v>24</v>
      </c>
      <c r="F45" s="18">
        <f>SUM(B45:E45)</f>
        <v>87</v>
      </c>
    </row>
    <row r="46" spans="1:6" ht="13.5" thickBot="1">
      <c r="A46" s="17" t="s">
        <v>34</v>
      </c>
      <c r="B46" s="7">
        <v>0</v>
      </c>
      <c r="C46" s="7">
        <v>0</v>
      </c>
      <c r="D46" s="7">
        <v>0</v>
      </c>
      <c r="E46" s="7">
        <v>0</v>
      </c>
      <c r="F46" s="18">
        <f>SUM(B46:E46)</f>
        <v>0</v>
      </c>
    </row>
    <row r="47" spans="1:6" ht="13.5" thickBot="1">
      <c r="A47" s="11" t="s">
        <v>24</v>
      </c>
      <c r="B47" s="12">
        <f>SUM(B43:B46)</f>
        <v>150</v>
      </c>
      <c r="C47" s="12">
        <f>SUM(C43:C46)</f>
        <v>160</v>
      </c>
      <c r="D47" s="12">
        <f>SUM(D43:D46)</f>
        <v>167</v>
      </c>
      <c r="E47" s="12">
        <f>SUM(E43:E46)</f>
        <v>144</v>
      </c>
      <c r="F47" s="13">
        <f>SUM(F43:F46)</f>
        <v>621</v>
      </c>
    </row>
    <row r="48" spans="1:6" ht="25.5" customHeight="1">
      <c r="A48" s="29" t="s">
        <v>37</v>
      </c>
      <c r="B48" s="2">
        <f>B25-B27</f>
        <v>1093</v>
      </c>
      <c r="C48" s="2">
        <f>C25-C27</f>
        <v>717</v>
      </c>
      <c r="D48" s="2">
        <f>D25-D27</f>
        <v>1055</v>
      </c>
      <c r="E48" s="2">
        <f>E25-E27</f>
        <v>980</v>
      </c>
      <c r="F48" s="16">
        <f>SUM(B48:E48)</f>
        <v>3845</v>
      </c>
    </row>
    <row r="49" spans="1:6" ht="12.75">
      <c r="A49" s="30" t="s">
        <v>7</v>
      </c>
      <c r="B49" s="7">
        <v>0</v>
      </c>
      <c r="C49" s="7">
        <v>0</v>
      </c>
      <c r="D49" s="7">
        <v>0</v>
      </c>
      <c r="E49" s="7">
        <v>0</v>
      </c>
      <c r="F49" s="18">
        <f>SUM(B49:E49)</f>
        <v>0</v>
      </c>
    </row>
    <row r="50" spans="1:6" ht="12.75">
      <c r="A50" s="30" t="s">
        <v>2</v>
      </c>
      <c r="B50" s="7">
        <v>12</v>
      </c>
      <c r="C50" s="7">
        <v>16</v>
      </c>
      <c r="D50" s="7">
        <v>18</v>
      </c>
      <c r="E50" s="7">
        <v>16</v>
      </c>
      <c r="F50" s="18">
        <f>SUM(B50:E50)</f>
        <v>62</v>
      </c>
    </row>
    <row r="51" spans="1:6" ht="12.75">
      <c r="A51" s="30" t="s">
        <v>8</v>
      </c>
      <c r="B51" s="7">
        <v>0</v>
      </c>
      <c r="C51" s="7">
        <v>0</v>
      </c>
      <c r="D51" s="7">
        <v>0</v>
      </c>
      <c r="E51" s="7">
        <v>0</v>
      </c>
      <c r="F51" s="18">
        <f>SUM(B51:E51)</f>
        <v>0</v>
      </c>
    </row>
    <row r="52" spans="1:6" ht="13.5" thickBot="1">
      <c r="A52" s="31" t="s">
        <v>9</v>
      </c>
      <c r="B52" s="7">
        <v>20</v>
      </c>
      <c r="C52" s="7">
        <v>22</v>
      </c>
      <c r="D52" s="7">
        <v>20</v>
      </c>
      <c r="E52" s="7">
        <v>22</v>
      </c>
      <c r="F52" s="18">
        <f>SUM(B52:E52)</f>
        <v>84</v>
      </c>
    </row>
    <row r="53" spans="1:6" ht="13.5" thickBot="1">
      <c r="A53" s="4" t="s">
        <v>38</v>
      </c>
      <c r="B53" s="12">
        <f>SUM(B49:B52)</f>
        <v>32</v>
      </c>
      <c r="C53" s="12">
        <f>SUM(C49:C52)</f>
        <v>38</v>
      </c>
      <c r="D53" s="12">
        <f>SUM(D49:D52)</f>
        <v>38</v>
      </c>
      <c r="E53" s="12">
        <f>SUM(E49:E52)</f>
        <v>38</v>
      </c>
      <c r="F53" s="13">
        <f>SUM(F49:F52)</f>
        <v>146</v>
      </c>
    </row>
    <row r="54" spans="1:6" ht="15" customHeight="1">
      <c r="A54" s="15" t="s">
        <v>39</v>
      </c>
      <c r="B54" s="2">
        <f>B48-B53</f>
        <v>1061</v>
      </c>
      <c r="C54" s="2">
        <f>C48-C53</f>
        <v>679</v>
      </c>
      <c r="D54" s="2">
        <f>D48-D53</f>
        <v>1017</v>
      </c>
      <c r="E54" s="2">
        <f>E48-E53</f>
        <v>942</v>
      </c>
      <c r="F54" s="16">
        <f>SUM(B54:E54)</f>
        <v>3699</v>
      </c>
    </row>
    <row r="55" spans="1:6" ht="12.75">
      <c r="A55" s="30" t="s">
        <v>6</v>
      </c>
      <c r="B55" s="6">
        <v>60</v>
      </c>
      <c r="C55" s="6">
        <v>74</v>
      </c>
      <c r="D55" s="6">
        <v>72</v>
      </c>
      <c r="E55" s="6">
        <v>82</v>
      </c>
      <c r="F55" s="18">
        <f>SUM(B55:E55)</f>
        <v>288</v>
      </c>
    </row>
    <row r="56" spans="1:6" ht="12.75">
      <c r="A56" s="30" t="s">
        <v>10</v>
      </c>
      <c r="B56" s="6">
        <f>(B54-B55)*0.2</f>
        <v>200.20000000000002</v>
      </c>
      <c r="C56" s="6">
        <f>(C54-C55)*0.2</f>
        <v>121</v>
      </c>
      <c r="D56" s="6">
        <f>(D54-D55)*0.2</f>
        <v>189</v>
      </c>
      <c r="E56" s="6">
        <f>(E54-E55)*0.2</f>
        <v>172</v>
      </c>
      <c r="F56" s="18">
        <f>SUM(B56:E56)</f>
        <v>682.2</v>
      </c>
    </row>
    <row r="57" spans="1:6" ht="13.5" thickBot="1">
      <c r="A57" s="32" t="s">
        <v>40</v>
      </c>
      <c r="B57" s="33">
        <f>B54-B55-B56</f>
        <v>800.8</v>
      </c>
      <c r="C57" s="33">
        <f>C54-C55-C56</f>
        <v>484</v>
      </c>
      <c r="D57" s="33">
        <f>D54-D55-D56</f>
        <v>756</v>
      </c>
      <c r="E57" s="33">
        <f>E54-E55-E56</f>
        <v>688</v>
      </c>
      <c r="F57" s="34">
        <f>SUM(B57:E57)</f>
        <v>2728.8</v>
      </c>
    </row>
  </sheetData>
  <mergeCells count="4">
    <mergeCell ref="A3:A4"/>
    <mergeCell ref="B3:E3"/>
    <mergeCell ref="F3:F4"/>
    <mergeCell ref="A1:F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2017-08-03T11:14:18Z</cp:lastPrinted>
  <dcterms:created xsi:type="dcterms:W3CDTF">2017-08-01T11:17:29Z</dcterms:created>
  <dcterms:modified xsi:type="dcterms:W3CDTF">2017-08-03T11:37:39Z</dcterms:modified>
  <cp:category/>
  <cp:version/>
  <cp:contentType/>
  <cp:contentStatus/>
</cp:coreProperties>
</file>