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<sst xmlns="http://schemas.openxmlformats.org/spreadsheetml/2006/main" count="195" uniqueCount="132">
  <si>
    <t>Унифицированная форма № АО-1</t>
  </si>
  <si>
    <t>Утверждена постановлением Госкомстата России</t>
  </si>
  <si>
    <t>от  01.08.2001 № 55</t>
  </si>
  <si>
    <t>Код</t>
  </si>
  <si>
    <t xml:space="preserve">Форма по ОКУД </t>
  </si>
  <si>
    <t>0302001</t>
  </si>
  <si>
    <t xml:space="preserve">по ОКПО </t>
  </si>
  <si>
    <t>40062001</t>
  </si>
  <si>
    <t>наименование организации</t>
  </si>
  <si>
    <t>УТВЕРЖДАЮ</t>
  </si>
  <si>
    <t>Отчет в сумме</t>
  </si>
  <si>
    <t>руб.</t>
  </si>
  <si>
    <t>00</t>
  </si>
  <si>
    <t>коп.</t>
  </si>
  <si>
    <t>Номер</t>
  </si>
  <si>
    <t>Дата</t>
  </si>
  <si>
    <t>Руководитель</t>
  </si>
  <si>
    <t>директор</t>
  </si>
  <si>
    <t>АВАНСОВЫЙ ОТЧЕТ</t>
  </si>
  <si>
    <t>должность</t>
  </si>
  <si>
    <t>подпись</t>
  </si>
  <si>
    <t>расшифровка подписи</t>
  </si>
  <si>
    <t>«</t>
  </si>
  <si>
    <t>»</t>
  </si>
  <si>
    <t>20</t>
  </si>
  <si>
    <t>г.</t>
  </si>
  <si>
    <t>Структурное подразделение</t>
  </si>
  <si>
    <t>Подотчетное лицо</t>
  </si>
  <si>
    <t xml:space="preserve">Табельный номер </t>
  </si>
  <si>
    <t>фамилия, инициалы</t>
  </si>
  <si>
    <t>Профессия (должность)</t>
  </si>
  <si>
    <t>менеджер</t>
  </si>
  <si>
    <t>Назначение аванса</t>
  </si>
  <si>
    <t>командировочные расходы</t>
  </si>
  <si>
    <t>Наименование показателя</t>
  </si>
  <si>
    <t>Сумма, руб. коп.</t>
  </si>
  <si>
    <t>Бухгалтерская запись</t>
  </si>
  <si>
    <t>Предыдущий аванс</t>
  </si>
  <si>
    <t>остаток</t>
  </si>
  <si>
    <t>дебет</t>
  </si>
  <si>
    <t>кредит</t>
  </si>
  <si>
    <t>перерасход</t>
  </si>
  <si>
    <t>счет, субсчет</t>
  </si>
  <si>
    <t>сумма, руб. коп.</t>
  </si>
  <si>
    <t>Получен аванс  1. из кассы</t>
  </si>
  <si>
    <t>71</t>
  </si>
  <si>
    <t>1а. в валюте (справочно)</t>
  </si>
  <si>
    <t xml:space="preserve">2. </t>
  </si>
  <si>
    <t>19</t>
  </si>
  <si>
    <t>Итого получено</t>
  </si>
  <si>
    <t>Израсходовано</t>
  </si>
  <si>
    <t>Остаток</t>
  </si>
  <si>
    <t>Перерасход</t>
  </si>
  <si>
    <t>Приложение</t>
  </si>
  <si>
    <t>документов</t>
  </si>
  <si>
    <t>на</t>
  </si>
  <si>
    <t>листах</t>
  </si>
  <si>
    <t>Отчет проверен. К утверждению в сумме</t>
  </si>
  <si>
    <t>сумма прописью</t>
  </si>
  <si>
    <t>(</t>
  </si>
  <si>
    <t>коп.)</t>
  </si>
  <si>
    <t>Главный бухгалтер</t>
  </si>
  <si>
    <t>Бухгалтер</t>
  </si>
  <si>
    <t>Остаток внесен</t>
  </si>
  <si>
    <t>в сумме</t>
  </si>
  <si>
    <t>по кассовому</t>
  </si>
  <si>
    <t>Перерасход выдан</t>
  </si>
  <si>
    <t>ордеру №</t>
  </si>
  <si>
    <t>от «</t>
  </si>
  <si>
    <t>Бухгалтер (кассир)</t>
  </si>
  <si>
    <t>л и н и я   о т р е з а</t>
  </si>
  <si>
    <t>Расписка.</t>
  </si>
  <si>
    <t>Принят к проверке от</t>
  </si>
  <si>
    <t>авансовый отчет №</t>
  </si>
  <si>
    <t>на сумму</t>
  </si>
  <si>
    <t>коп.,</t>
  </si>
  <si>
    <t>количество документов</t>
  </si>
  <si>
    <t>4</t>
  </si>
  <si>
    <t>прописью</t>
  </si>
  <si>
    <t>Оборотная сторона формы № АО-1</t>
  </si>
  <si>
    <t>Документ,</t>
  </si>
  <si>
    <t>Наименование</t>
  </si>
  <si>
    <t>Сумма расхода</t>
  </si>
  <si>
    <t>Дебет счета,</t>
  </si>
  <si>
    <t>по по-</t>
  </si>
  <si>
    <t>подтверждающий</t>
  </si>
  <si>
    <t>документа (расхода)</t>
  </si>
  <si>
    <t>по отчету</t>
  </si>
  <si>
    <t>принятая к учету</t>
  </si>
  <si>
    <t>субсчета</t>
  </si>
  <si>
    <t>рядку</t>
  </si>
  <si>
    <t>производственные расходы</t>
  </si>
  <si>
    <t>дата</t>
  </si>
  <si>
    <t>номер</t>
  </si>
  <si>
    <t>в руб. коп.</t>
  </si>
  <si>
    <t>в валюте</t>
  </si>
  <si>
    <t>1</t>
  </si>
  <si>
    <t>ж/д билет</t>
  </si>
  <si>
    <t>2</t>
  </si>
  <si>
    <t>3</t>
  </si>
  <si>
    <t>счет-фактура</t>
  </si>
  <si>
    <t>5</t>
  </si>
  <si>
    <t>Итого</t>
  </si>
  <si>
    <t>50</t>
  </si>
  <si>
    <t>ООО «Удача»</t>
  </si>
  <si>
    <t>69</t>
  </si>
  <si>
    <t>29.07.2017</t>
  </si>
  <si>
    <t>29</t>
  </si>
  <si>
    <t>июля</t>
  </si>
  <si>
    <t>17</t>
  </si>
  <si>
    <t>Бендер О.С.</t>
  </si>
  <si>
    <t>Синицкая З.В.</t>
  </si>
  <si>
    <t>Корейко А.И.</t>
  </si>
  <si>
    <t>Паниковский М.С.</t>
  </si>
  <si>
    <t>Паниковского М.С.</t>
  </si>
  <si>
    <t>Москва - Черноморск</t>
  </si>
  <si>
    <t>Черноморск - Москва</t>
  </si>
  <si>
    <t>17.07.2017</t>
  </si>
  <si>
    <t>28.07.2017</t>
  </si>
  <si>
    <t>АТ654/123</t>
  </si>
  <si>
    <t>АТ456/321</t>
  </si>
  <si>
    <t>27.07.2017</t>
  </si>
  <si>
    <t>123</t>
  </si>
  <si>
    <t>27.07.2018</t>
  </si>
  <si>
    <t>456</t>
  </si>
  <si>
    <t>суточные 700 руб. х 12 дн.</t>
  </si>
  <si>
    <t>Оплата услуг гостиницы</t>
  </si>
  <si>
    <t xml:space="preserve"> отдел снабжения</t>
  </si>
  <si>
    <t>26</t>
  </si>
  <si>
    <t>111</t>
  </si>
  <si>
    <t>Двадцать восемь тысяч шестьсот рублей</t>
  </si>
  <si>
    <t>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</si>
</sst>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sz val="3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trike/>
      <sz val="9"/>
      <name val="Times New Roman"/>
      <family val="1"/>
    </font>
    <font>
      <sz val="5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Viner Hand ITC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2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3"/>
  <sheetViews>
    <sheetView tabSelected="1" view="pageLayout" workbookViewId="0" topLeftCell="A1">
      <selection activeCell="U2" sqref="U2"/>
    </sheetView>
  </sheetViews>
  <sheetFormatPr defaultColWidth="1.37890625" defaultRowHeight="12.75"/>
  <cols>
    <col min="1" max="16384" width="1.37890625" style="1" customWidth="1"/>
  </cols>
  <sheetData>
    <row r="1" s="2" customFormat="1" ht="11.25">
      <c r="BL1" s="3" t="s">
        <v>0</v>
      </c>
    </row>
    <row r="2" s="2" customFormat="1" ht="11.25">
      <c r="BL2" s="3" t="s">
        <v>1</v>
      </c>
    </row>
    <row r="3" s="2" customFormat="1" ht="11.25">
      <c r="BL3" s="3" t="s">
        <v>2</v>
      </c>
    </row>
    <row r="4" s="4" customFormat="1" ht="4.5" customHeight="1"/>
    <row r="5" spans="54:64" ht="12">
      <c r="BB5" s="40" t="s">
        <v>3</v>
      </c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53:64" ht="13.5" customHeight="1">
      <c r="BA6" s="5" t="s">
        <v>4</v>
      </c>
      <c r="BB6" s="41" t="s">
        <v>5</v>
      </c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ht="13.5" customHeight="1">
      <c r="A7" s="62" t="s">
        <v>104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BA7" s="5" t="s">
        <v>6</v>
      </c>
      <c r="BB7" s="42" t="s">
        <v>7</v>
      </c>
      <c r="BC7" s="42"/>
      <c r="BD7" s="42"/>
      <c r="BE7" s="42"/>
      <c r="BF7" s="42"/>
      <c r="BG7" s="42"/>
      <c r="BH7" s="42"/>
      <c r="BI7" s="42"/>
      <c r="BJ7" s="42"/>
      <c r="BK7" s="42"/>
      <c r="BL7" s="42"/>
    </row>
    <row r="8" spans="1:44" s="6" customFormat="1" ht="8.25">
      <c r="A8" s="2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="7" customFormat="1" ht="4.5" customHeight="1"/>
    <row r="10" ht="12">
      <c r="AN10" s="8" t="s">
        <v>9</v>
      </c>
    </row>
    <row r="11" spans="40:64" ht="12">
      <c r="AN11" s="1" t="s">
        <v>10</v>
      </c>
      <c r="AV11" s="74">
        <v>28600</v>
      </c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40:64" ht="12"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8" t="s">
        <v>11</v>
      </c>
      <c r="BE12" s="48"/>
      <c r="BF12" s="48"/>
      <c r="BG12" s="49" t="s">
        <v>12</v>
      </c>
      <c r="BH12" s="49"/>
      <c r="BI12" s="49"/>
      <c r="BL12" s="5" t="s">
        <v>13</v>
      </c>
    </row>
    <row r="13" spans="24:64" ht="12">
      <c r="X13" s="34" t="s">
        <v>14</v>
      </c>
      <c r="Y13" s="34"/>
      <c r="Z13" s="34"/>
      <c r="AA13" s="34"/>
      <c r="AB13" s="34"/>
      <c r="AC13" s="34"/>
      <c r="AD13" s="34"/>
      <c r="AE13" s="34" t="s">
        <v>15</v>
      </c>
      <c r="AF13" s="34"/>
      <c r="AG13" s="34"/>
      <c r="AH13" s="34"/>
      <c r="AI13" s="34"/>
      <c r="AJ13" s="34"/>
      <c r="AK13" s="34"/>
      <c r="AN13" s="8" t="s">
        <v>16</v>
      </c>
      <c r="AV13" s="61" t="s">
        <v>17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5:64" s="4" customFormat="1" ht="8.25">
      <c r="E14" s="46" t="s">
        <v>18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X14" s="63" t="s">
        <v>105</v>
      </c>
      <c r="Y14" s="63"/>
      <c r="Z14" s="63"/>
      <c r="AA14" s="63"/>
      <c r="AB14" s="63"/>
      <c r="AC14" s="63"/>
      <c r="AD14" s="63"/>
      <c r="AE14" s="63" t="s">
        <v>106</v>
      </c>
      <c r="AF14" s="63"/>
      <c r="AG14" s="63"/>
      <c r="AH14" s="63"/>
      <c r="AI14" s="63"/>
      <c r="AJ14" s="63"/>
      <c r="AK14" s="63"/>
      <c r="AV14" s="32" t="s">
        <v>19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5:64" ht="12"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N15" s="24"/>
      <c r="AO15" s="24"/>
      <c r="AP15" s="24"/>
      <c r="AQ15" s="24"/>
      <c r="AR15" s="24"/>
      <c r="AS15" s="24"/>
      <c r="AT15" s="24"/>
      <c r="AU15" s="24"/>
      <c r="AV15" s="24"/>
      <c r="AX15" s="61" t="s">
        <v>110</v>
      </c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40:64" s="4" customFormat="1" ht="8.25">
      <c r="AN16" s="43" t="s">
        <v>20</v>
      </c>
      <c r="AO16" s="43"/>
      <c r="AP16" s="43"/>
      <c r="AQ16" s="43"/>
      <c r="AR16" s="43"/>
      <c r="AS16" s="43"/>
      <c r="AT16" s="43"/>
      <c r="AU16" s="43"/>
      <c r="AV16" s="43"/>
      <c r="AX16" s="43" t="s">
        <v>21</v>
      </c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40:60" ht="12">
      <c r="AN17" s="5" t="s">
        <v>22</v>
      </c>
      <c r="AO17" s="25" t="s">
        <v>107</v>
      </c>
      <c r="AP17" s="25"/>
      <c r="AQ17" s="25"/>
      <c r="AR17" s="10" t="s">
        <v>23</v>
      </c>
      <c r="AS17" s="21" t="s">
        <v>108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44" t="s">
        <v>24</v>
      </c>
      <c r="BD17" s="44"/>
      <c r="BE17" s="45" t="s">
        <v>109</v>
      </c>
      <c r="BF17" s="45"/>
      <c r="BG17" s="45"/>
      <c r="BH17" s="1" t="s">
        <v>25</v>
      </c>
    </row>
    <row r="18" s="4" customFormat="1" ht="4.5" customHeight="1"/>
    <row r="19" spans="54:64" ht="12">
      <c r="BB19" s="40" t="s">
        <v>3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64" ht="13.5" customHeight="1">
      <c r="A20" s="1" t="s">
        <v>26</v>
      </c>
      <c r="P20" s="75" t="s">
        <v>127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64" ht="13.5" customHeight="1">
      <c r="A21" s="1" t="s">
        <v>27</v>
      </c>
      <c r="K21" s="61" t="s">
        <v>113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BA21" s="5" t="s">
        <v>28</v>
      </c>
      <c r="BB21" s="76" t="s">
        <v>129</v>
      </c>
      <c r="BC21" s="76"/>
      <c r="BD21" s="76"/>
      <c r="BE21" s="76"/>
      <c r="BF21" s="76"/>
      <c r="BG21" s="76"/>
      <c r="BH21" s="76"/>
      <c r="BI21" s="76"/>
      <c r="BJ21" s="76"/>
      <c r="BK21" s="76"/>
      <c r="BL21" s="76"/>
    </row>
    <row r="22" spans="11:42" s="4" customFormat="1" ht="8.25">
      <c r="K22" s="43" t="s">
        <v>29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</row>
    <row r="23" s="7" customFormat="1" ht="6"/>
    <row r="24" spans="1:64" ht="12">
      <c r="A24" s="1" t="s">
        <v>30</v>
      </c>
      <c r="M24" s="24" t="s">
        <v>31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G24" s="1" t="s">
        <v>32</v>
      </c>
      <c r="AQ24" s="61" t="s">
        <v>33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ht="3" customHeight="1"/>
    <row r="26" spans="1:64" s="11" customFormat="1" ht="12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 t="s">
        <v>35</v>
      </c>
      <c r="Y26" s="38"/>
      <c r="Z26" s="38"/>
      <c r="AA26" s="38"/>
      <c r="AB26" s="38"/>
      <c r="AC26" s="38"/>
      <c r="AD26" s="38"/>
      <c r="AE26" s="38"/>
      <c r="AG26" s="38" t="s">
        <v>36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s="11" customFormat="1" ht="13.5" customHeight="1">
      <c r="A27" s="39" t="s">
        <v>37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7" t="s">
        <v>38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82">
        <v>0</v>
      </c>
      <c r="Y27" s="82"/>
      <c r="Z27" s="82"/>
      <c r="AA27" s="82"/>
      <c r="AB27" s="82"/>
      <c r="AC27" s="82"/>
      <c r="AD27" s="82"/>
      <c r="AE27" s="82"/>
      <c r="AG27" s="38" t="s">
        <v>39</v>
      </c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 t="s">
        <v>40</v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64" s="11" customFormat="1" ht="13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28" t="s">
        <v>41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82">
        <v>0</v>
      </c>
      <c r="Y28" s="82"/>
      <c r="Z28" s="82"/>
      <c r="AA28" s="82"/>
      <c r="AB28" s="82"/>
      <c r="AC28" s="82"/>
      <c r="AD28" s="82"/>
      <c r="AE28" s="82"/>
      <c r="AG28" s="38" t="s">
        <v>42</v>
      </c>
      <c r="AH28" s="38"/>
      <c r="AI28" s="38"/>
      <c r="AJ28" s="38"/>
      <c r="AK28" s="38"/>
      <c r="AL28" s="38"/>
      <c r="AM28" s="38"/>
      <c r="AN28" s="38"/>
      <c r="AO28" s="38" t="s">
        <v>43</v>
      </c>
      <c r="AP28" s="38"/>
      <c r="AQ28" s="38"/>
      <c r="AR28" s="38"/>
      <c r="AS28" s="38"/>
      <c r="AT28" s="38"/>
      <c r="AU28" s="38"/>
      <c r="AV28" s="38"/>
      <c r="AW28" s="38" t="s">
        <v>42</v>
      </c>
      <c r="AX28" s="38"/>
      <c r="AY28" s="38"/>
      <c r="AZ28" s="38"/>
      <c r="BA28" s="38"/>
      <c r="BB28" s="38"/>
      <c r="BC28" s="38"/>
      <c r="BD28" s="38"/>
      <c r="BE28" s="38" t="s">
        <v>43</v>
      </c>
      <c r="BF28" s="38"/>
      <c r="BG28" s="38"/>
      <c r="BH28" s="38"/>
      <c r="BI28" s="38"/>
      <c r="BJ28" s="38"/>
      <c r="BK28" s="38"/>
      <c r="BL28" s="38"/>
    </row>
    <row r="29" spans="1:64" s="11" customFormat="1" ht="13.5" customHeight="1">
      <c r="A29" s="33" t="s">
        <v>44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66">
        <v>30000</v>
      </c>
      <c r="Y29" s="66"/>
      <c r="Z29" s="66"/>
      <c r="AA29" s="66"/>
      <c r="AB29" s="66"/>
      <c r="AC29" s="66"/>
      <c r="AD29" s="66"/>
      <c r="AE29" s="66"/>
      <c r="AG29" s="64" t="s">
        <v>45</v>
      </c>
      <c r="AH29" s="64"/>
      <c r="AI29" s="64"/>
      <c r="AJ29" s="64"/>
      <c r="AK29" s="64"/>
      <c r="AL29" s="64"/>
      <c r="AM29" s="64"/>
      <c r="AN29" s="64"/>
      <c r="AO29" s="66">
        <f>X29</f>
        <v>30000</v>
      </c>
      <c r="AP29" s="65"/>
      <c r="AQ29" s="65"/>
      <c r="AR29" s="65"/>
      <c r="AS29" s="65"/>
      <c r="AT29" s="65"/>
      <c r="AU29" s="65"/>
      <c r="AV29" s="65"/>
      <c r="AW29" s="64" t="s">
        <v>103</v>
      </c>
      <c r="AX29" s="64"/>
      <c r="AY29" s="64"/>
      <c r="AZ29" s="64"/>
      <c r="BA29" s="64"/>
      <c r="BB29" s="64"/>
      <c r="BC29" s="64"/>
      <c r="BD29" s="64"/>
      <c r="BE29" s="66">
        <f>X29</f>
        <v>30000</v>
      </c>
      <c r="BF29" s="65"/>
      <c r="BG29" s="65"/>
      <c r="BH29" s="65"/>
      <c r="BI29" s="65"/>
      <c r="BJ29" s="65"/>
      <c r="BK29" s="65"/>
      <c r="BL29" s="65"/>
    </row>
    <row r="30" spans="1:64" s="11" customFormat="1" ht="13.5" customHeight="1">
      <c r="A30" s="19" t="s">
        <v>46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36"/>
      <c r="P30" s="36"/>
      <c r="Q30" s="36"/>
      <c r="R30" s="36"/>
      <c r="S30" s="36"/>
      <c r="T30" s="36"/>
      <c r="U30" s="36"/>
      <c r="V30" s="36"/>
      <c r="W30" s="36"/>
      <c r="X30" s="72"/>
      <c r="Y30" s="72"/>
      <c r="Z30" s="72"/>
      <c r="AA30" s="72"/>
      <c r="AB30" s="72"/>
      <c r="AC30" s="72"/>
      <c r="AD30" s="72"/>
      <c r="AE30" s="72"/>
      <c r="AG30" s="64" t="s">
        <v>128</v>
      </c>
      <c r="AH30" s="64"/>
      <c r="AI30" s="64"/>
      <c r="AJ30" s="64"/>
      <c r="AK30" s="64"/>
      <c r="AL30" s="64"/>
      <c r="AM30" s="64"/>
      <c r="AN30" s="64"/>
      <c r="AO30" s="66">
        <f>BE30</f>
        <v>25518.64406779661</v>
      </c>
      <c r="AP30" s="65"/>
      <c r="AQ30" s="65"/>
      <c r="AR30" s="65"/>
      <c r="AS30" s="65"/>
      <c r="AT30" s="65"/>
      <c r="AU30" s="65"/>
      <c r="AV30" s="65"/>
      <c r="AW30" s="64" t="s">
        <v>45</v>
      </c>
      <c r="AX30" s="64"/>
      <c r="AY30" s="64"/>
      <c r="AZ30" s="64"/>
      <c r="BA30" s="64"/>
      <c r="BB30" s="64"/>
      <c r="BC30" s="64"/>
      <c r="BD30" s="64"/>
      <c r="BE30" s="66">
        <f>Лист2!AQ8+Лист2!AQ11+Лист2!AQ14+Лист2!AQ17</f>
        <v>25518.64406779661</v>
      </c>
      <c r="BF30" s="65"/>
      <c r="BG30" s="65"/>
      <c r="BH30" s="65"/>
      <c r="BI30" s="65"/>
      <c r="BJ30" s="65"/>
      <c r="BK30" s="65"/>
      <c r="BL30" s="65"/>
    </row>
    <row r="31" spans="1:64" s="11" customFormat="1" ht="13.5" customHeight="1">
      <c r="A31" s="35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66"/>
      <c r="Y31" s="66"/>
      <c r="Z31" s="66"/>
      <c r="AA31" s="66"/>
      <c r="AB31" s="66"/>
      <c r="AC31" s="66"/>
      <c r="AD31" s="66"/>
      <c r="AE31" s="66"/>
      <c r="AG31" s="64" t="s">
        <v>48</v>
      </c>
      <c r="AH31" s="64"/>
      <c r="AI31" s="64"/>
      <c r="AJ31" s="64"/>
      <c r="AK31" s="64"/>
      <c r="AL31" s="64"/>
      <c r="AM31" s="64"/>
      <c r="AN31" s="64"/>
      <c r="AO31" s="66">
        <f>BE31</f>
        <v>3081.35593220339</v>
      </c>
      <c r="AP31" s="65"/>
      <c r="AQ31" s="65"/>
      <c r="AR31" s="65"/>
      <c r="AS31" s="65"/>
      <c r="AT31" s="65"/>
      <c r="AU31" s="65"/>
      <c r="AV31" s="65"/>
      <c r="AW31" s="64" t="s">
        <v>45</v>
      </c>
      <c r="AX31" s="64"/>
      <c r="AY31" s="64"/>
      <c r="AZ31" s="64"/>
      <c r="BA31" s="64"/>
      <c r="BB31" s="64"/>
      <c r="BC31" s="64"/>
      <c r="BD31" s="64"/>
      <c r="BE31" s="66">
        <f>Лист2!AQ9+Лист2!AQ12+Лист2!AQ15</f>
        <v>3081.35593220339</v>
      </c>
      <c r="BF31" s="65"/>
      <c r="BG31" s="65"/>
      <c r="BH31" s="65"/>
      <c r="BI31" s="65"/>
      <c r="BJ31" s="65"/>
      <c r="BK31" s="65"/>
      <c r="BL31" s="65"/>
    </row>
    <row r="32" spans="1:64" s="11" customFormat="1" ht="13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66"/>
      <c r="Y32" s="66"/>
      <c r="Z32" s="66"/>
      <c r="AA32" s="66"/>
      <c r="AB32" s="66"/>
      <c r="AC32" s="66"/>
      <c r="AD32" s="66"/>
      <c r="AE32" s="66"/>
      <c r="AG32" s="64"/>
      <c r="AH32" s="64"/>
      <c r="AI32" s="64"/>
      <c r="AJ32" s="64"/>
      <c r="AK32" s="64"/>
      <c r="AL32" s="64"/>
      <c r="AM32" s="64"/>
      <c r="AN32" s="64"/>
      <c r="AO32" s="65"/>
      <c r="AP32" s="65"/>
      <c r="AQ32" s="65"/>
      <c r="AR32" s="65"/>
      <c r="AS32" s="65"/>
      <c r="AT32" s="65"/>
      <c r="AU32" s="65"/>
      <c r="AV32" s="65"/>
      <c r="AW32" s="64"/>
      <c r="AX32" s="64"/>
      <c r="AY32" s="64"/>
      <c r="AZ32" s="64"/>
      <c r="BA32" s="64"/>
      <c r="BB32" s="64"/>
      <c r="BC32" s="64"/>
      <c r="BD32" s="64"/>
      <c r="BE32" s="65"/>
      <c r="BF32" s="65"/>
      <c r="BG32" s="65"/>
      <c r="BH32" s="65"/>
      <c r="BI32" s="65"/>
      <c r="BJ32" s="65"/>
      <c r="BK32" s="65"/>
      <c r="BL32" s="65"/>
    </row>
    <row r="33" spans="1:64" s="11" customFormat="1" ht="13.5" customHeight="1">
      <c r="A33" s="33" t="s">
        <v>49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66">
        <f>X29</f>
        <v>30000</v>
      </c>
      <c r="Y33" s="66"/>
      <c r="Z33" s="66"/>
      <c r="AA33" s="66"/>
      <c r="AB33" s="66"/>
      <c r="AC33" s="66"/>
      <c r="AD33" s="66"/>
      <c r="AE33" s="66"/>
      <c r="AG33" s="64"/>
      <c r="AH33" s="64"/>
      <c r="AI33" s="64"/>
      <c r="AJ33" s="64"/>
      <c r="AK33" s="64"/>
      <c r="AL33" s="64"/>
      <c r="AM33" s="64"/>
      <c r="AN33" s="64"/>
      <c r="AO33" s="65"/>
      <c r="AP33" s="65"/>
      <c r="AQ33" s="65"/>
      <c r="AR33" s="65"/>
      <c r="AS33" s="65"/>
      <c r="AT33" s="65"/>
      <c r="AU33" s="65"/>
      <c r="AV33" s="65"/>
      <c r="AW33" s="64"/>
      <c r="AX33" s="64"/>
      <c r="AY33" s="64"/>
      <c r="AZ33" s="64"/>
      <c r="BA33" s="64"/>
      <c r="BB33" s="64"/>
      <c r="BC33" s="64"/>
      <c r="BD33" s="64"/>
      <c r="BE33" s="65"/>
      <c r="BF33" s="65"/>
      <c r="BG33" s="65"/>
      <c r="BH33" s="65"/>
      <c r="BI33" s="65"/>
      <c r="BJ33" s="65"/>
      <c r="BK33" s="65"/>
      <c r="BL33" s="65"/>
    </row>
    <row r="34" spans="1:64" s="11" customFormat="1" ht="13.5" customHeight="1">
      <c r="A34" s="33" t="s">
        <v>50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66">
        <f>Лист2!AQ19</f>
        <v>28599.999999999996</v>
      </c>
      <c r="Y34" s="66"/>
      <c r="Z34" s="66"/>
      <c r="AA34" s="66"/>
      <c r="AB34" s="66"/>
      <c r="AC34" s="66"/>
      <c r="AD34" s="66"/>
      <c r="AE34" s="66"/>
      <c r="AG34" s="64"/>
      <c r="AH34" s="64"/>
      <c r="AI34" s="64"/>
      <c r="AJ34" s="64"/>
      <c r="AK34" s="64"/>
      <c r="AL34" s="64"/>
      <c r="AM34" s="64"/>
      <c r="AN34" s="64"/>
      <c r="AO34" s="65"/>
      <c r="AP34" s="65"/>
      <c r="AQ34" s="65"/>
      <c r="AR34" s="65"/>
      <c r="AS34" s="65"/>
      <c r="AT34" s="65"/>
      <c r="AU34" s="65"/>
      <c r="AV34" s="65"/>
      <c r="AW34" s="64"/>
      <c r="AX34" s="64"/>
      <c r="AY34" s="64"/>
      <c r="AZ34" s="64"/>
      <c r="BA34" s="64"/>
      <c r="BB34" s="64"/>
      <c r="BC34" s="64"/>
      <c r="BD34" s="64"/>
      <c r="BE34" s="65"/>
      <c r="BF34" s="65"/>
      <c r="BG34" s="65"/>
      <c r="BH34" s="65"/>
      <c r="BI34" s="65"/>
      <c r="BJ34" s="65"/>
      <c r="BK34" s="65"/>
      <c r="BL34" s="65"/>
    </row>
    <row r="35" spans="1:64" s="11" customFormat="1" ht="13.5" customHeight="1">
      <c r="A35" s="33" t="s">
        <v>51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66">
        <f>X33-X34</f>
        <v>1400.0000000000036</v>
      </c>
      <c r="Y35" s="66"/>
      <c r="Z35" s="66"/>
      <c r="AA35" s="66"/>
      <c r="AB35" s="66"/>
      <c r="AC35" s="66"/>
      <c r="AD35" s="66"/>
      <c r="AE35" s="66"/>
      <c r="AG35" s="30"/>
      <c r="AH35" s="30"/>
      <c r="AI35" s="30"/>
      <c r="AJ35" s="30"/>
      <c r="AK35" s="30"/>
      <c r="AL35" s="30"/>
      <c r="AM35" s="30"/>
      <c r="AN35" s="30"/>
      <c r="AO35" s="34"/>
      <c r="AP35" s="34"/>
      <c r="AQ35" s="34"/>
      <c r="AR35" s="34"/>
      <c r="AS35" s="34"/>
      <c r="AT35" s="34"/>
      <c r="AU35" s="34"/>
      <c r="AV35" s="34"/>
      <c r="AW35" s="30"/>
      <c r="AX35" s="30"/>
      <c r="AY35" s="30"/>
      <c r="AZ35" s="30"/>
      <c r="BA35" s="30"/>
      <c r="BB35" s="30"/>
      <c r="BC35" s="30"/>
      <c r="BD35" s="30"/>
      <c r="BE35" s="34"/>
      <c r="BF35" s="34"/>
      <c r="BG35" s="34"/>
      <c r="BH35" s="34"/>
      <c r="BI35" s="34"/>
      <c r="BJ35" s="34"/>
      <c r="BK35" s="34"/>
      <c r="BL35" s="34"/>
    </row>
    <row r="36" spans="1:64" s="11" customFormat="1" ht="13.5" customHeight="1">
      <c r="A36" s="33" t="s">
        <v>52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  <c r="AG36" s="30"/>
      <c r="AH36" s="30"/>
      <c r="AI36" s="30"/>
      <c r="AJ36" s="30"/>
      <c r="AK36" s="30"/>
      <c r="AL36" s="30"/>
      <c r="AM36" s="30"/>
      <c r="AN36" s="30"/>
      <c r="AO36" s="34"/>
      <c r="AP36" s="34"/>
      <c r="AQ36" s="34"/>
      <c r="AR36" s="34"/>
      <c r="AS36" s="34"/>
      <c r="AT36" s="34"/>
      <c r="AU36" s="34"/>
      <c r="AV36" s="34"/>
      <c r="AW36" s="30"/>
      <c r="AX36" s="30"/>
      <c r="AY36" s="30"/>
      <c r="AZ36" s="30"/>
      <c r="BA36" s="30"/>
      <c r="BB36" s="30"/>
      <c r="BC36" s="30"/>
      <c r="BD36" s="30"/>
      <c r="BE36" s="34"/>
      <c r="BF36" s="34"/>
      <c r="BG36" s="34"/>
      <c r="BH36" s="34"/>
      <c r="BI36" s="34"/>
      <c r="BJ36" s="34"/>
      <c r="BK36" s="34"/>
      <c r="BL36" s="34"/>
    </row>
    <row r="37" ht="3" customHeight="1"/>
    <row r="38" spans="1:24" ht="12">
      <c r="A38" s="1" t="s">
        <v>53</v>
      </c>
      <c r="H38" s="61">
        <v>5</v>
      </c>
      <c r="I38" s="61"/>
      <c r="J38" s="61"/>
      <c r="K38" s="61"/>
      <c r="L38" s="1" t="s">
        <v>54</v>
      </c>
      <c r="S38" s="5" t="s">
        <v>55</v>
      </c>
      <c r="T38" s="61">
        <v>5</v>
      </c>
      <c r="U38" s="61"/>
      <c r="V38" s="61"/>
      <c r="W38" s="61"/>
      <c r="X38" s="1" t="s">
        <v>56</v>
      </c>
    </row>
    <row r="39" s="4" customFormat="1" ht="8.25"/>
    <row r="40" spans="1:64" ht="12">
      <c r="A40" s="1" t="s">
        <v>57</v>
      </c>
      <c r="W40" s="61" t="s">
        <v>130</v>
      </c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</row>
    <row r="41" spans="23:64" s="4" customFormat="1" ht="8.25">
      <c r="W41" s="32" t="s">
        <v>58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</row>
    <row r="42" spans="1:64" ht="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2" t="s">
        <v>11</v>
      </c>
      <c r="AK42" s="22"/>
      <c r="AL42" s="22"/>
      <c r="AM42" s="26" t="s">
        <v>12</v>
      </c>
      <c r="AN42" s="26"/>
      <c r="AO42" s="26"/>
      <c r="AP42" s="26"/>
      <c r="AQ42" s="1" t="s">
        <v>13</v>
      </c>
      <c r="AT42" s="5" t="s">
        <v>59</v>
      </c>
      <c r="AU42" s="24">
        <v>28600</v>
      </c>
      <c r="AV42" s="24"/>
      <c r="AW42" s="24"/>
      <c r="AX42" s="24"/>
      <c r="AY42" s="24"/>
      <c r="AZ42" s="24"/>
      <c r="BA42" s="24"/>
      <c r="BB42" s="24"/>
      <c r="BC42" s="22" t="s">
        <v>11</v>
      </c>
      <c r="BD42" s="22"/>
      <c r="BE42" s="22"/>
      <c r="BF42" s="26" t="s">
        <v>12</v>
      </c>
      <c r="BG42" s="26"/>
      <c r="BH42" s="26"/>
      <c r="BI42" s="26"/>
      <c r="BL42" s="5" t="s">
        <v>60</v>
      </c>
    </row>
    <row r="43" s="4" customFormat="1" ht="8.25"/>
    <row r="44" spans="1:57" ht="12">
      <c r="A44" s="1" t="s">
        <v>61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2"/>
      <c r="AB44" s="61" t="s">
        <v>112</v>
      </c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</row>
    <row r="45" spans="12:57" s="6" customFormat="1" ht="8.25">
      <c r="L45" s="23" t="s">
        <v>20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3"/>
      <c r="AB45" s="23" t="s">
        <v>21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2">
      <c r="A46" s="1" t="s">
        <v>62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2"/>
      <c r="AB46" s="61" t="s">
        <v>111</v>
      </c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</row>
    <row r="47" spans="12:57" s="6" customFormat="1" ht="8.25">
      <c r="L47" s="23" t="s">
        <v>20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13"/>
      <c r="AB47" s="23" t="s">
        <v>21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="4" customFormat="1" ht="8.25"/>
    <row r="49" spans="1:36" ht="12">
      <c r="A49" s="9" t="s">
        <v>63</v>
      </c>
      <c r="B49" s="9"/>
      <c r="C49" s="9"/>
      <c r="D49" s="9"/>
      <c r="E49" s="9"/>
      <c r="F49" s="9"/>
      <c r="G49" s="9"/>
      <c r="H49" s="9"/>
      <c r="I49" s="9"/>
      <c r="J49" s="9"/>
      <c r="K49" s="28" t="s">
        <v>64</v>
      </c>
      <c r="L49" s="28"/>
      <c r="M49" s="28"/>
      <c r="N49" s="28"/>
      <c r="O49" s="28"/>
      <c r="P49" s="65">
        <v>1400</v>
      </c>
      <c r="Q49" s="65"/>
      <c r="R49" s="65"/>
      <c r="S49" s="65"/>
      <c r="T49" s="65"/>
      <c r="U49" s="65"/>
      <c r="V49" s="65"/>
      <c r="W49" s="65"/>
      <c r="X49" s="65"/>
      <c r="Y49" s="29" t="s">
        <v>11</v>
      </c>
      <c r="Z49" s="29"/>
      <c r="AA49" s="29"/>
      <c r="AB49" s="64" t="s">
        <v>12</v>
      </c>
      <c r="AC49" s="64"/>
      <c r="AD49" s="64"/>
      <c r="AE49" s="31" t="s">
        <v>13</v>
      </c>
      <c r="AF49" s="31"/>
      <c r="AG49" s="31"/>
      <c r="AJ49" s="1" t="s">
        <v>65</v>
      </c>
    </row>
    <row r="50" spans="1:63" ht="12">
      <c r="A50" s="14" t="s">
        <v>66</v>
      </c>
      <c r="K50" s="28"/>
      <c r="L50" s="28"/>
      <c r="M50" s="28"/>
      <c r="N50" s="28"/>
      <c r="O50" s="28"/>
      <c r="P50" s="65"/>
      <c r="Q50" s="65"/>
      <c r="R50" s="65"/>
      <c r="S50" s="65"/>
      <c r="T50" s="65"/>
      <c r="U50" s="65"/>
      <c r="V50" s="65"/>
      <c r="W50" s="65"/>
      <c r="X50" s="65"/>
      <c r="Y50" s="29"/>
      <c r="Z50" s="29"/>
      <c r="AA50" s="29"/>
      <c r="AB50" s="64"/>
      <c r="AC50" s="64"/>
      <c r="AD50" s="64"/>
      <c r="AE50" s="31"/>
      <c r="AF50" s="31"/>
      <c r="AG50" s="31"/>
      <c r="AJ50" s="1" t="s">
        <v>67</v>
      </c>
      <c r="AP50" s="77" t="s">
        <v>131</v>
      </c>
      <c r="AQ50" s="77"/>
      <c r="AR50" s="77"/>
      <c r="AS50" s="77"/>
      <c r="AT50" s="77"/>
      <c r="AW50" s="5" t="s">
        <v>68</v>
      </c>
      <c r="AX50" s="78" t="s">
        <v>107</v>
      </c>
      <c r="AY50" s="78"/>
      <c r="AZ50" s="8" t="s">
        <v>23</v>
      </c>
      <c r="BA50" s="79" t="s">
        <v>108</v>
      </c>
      <c r="BB50" s="79"/>
      <c r="BC50" s="79"/>
      <c r="BD50" s="79"/>
      <c r="BE50" s="79"/>
      <c r="BF50" s="79"/>
      <c r="BG50" s="80">
        <v>20</v>
      </c>
      <c r="BH50" s="80"/>
      <c r="BI50" s="81" t="s">
        <v>109</v>
      </c>
      <c r="BJ50" s="81"/>
      <c r="BK50" s="10" t="s">
        <v>25</v>
      </c>
    </row>
    <row r="51" s="4" customFormat="1" ht="8.25"/>
    <row r="52" spans="1:63" ht="12">
      <c r="A52" s="1" t="s">
        <v>69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X52" s="61" t="s">
        <v>111</v>
      </c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W52" s="5" t="s">
        <v>22</v>
      </c>
      <c r="AX52" s="78" t="s">
        <v>107</v>
      </c>
      <c r="AY52" s="78"/>
      <c r="AZ52" s="8" t="s">
        <v>23</v>
      </c>
      <c r="BA52" s="79" t="s">
        <v>108</v>
      </c>
      <c r="BB52" s="79"/>
      <c r="BC52" s="79"/>
      <c r="BD52" s="79"/>
      <c r="BE52" s="79"/>
      <c r="BF52" s="79"/>
      <c r="BG52" s="80">
        <v>20</v>
      </c>
      <c r="BH52" s="80"/>
      <c r="BI52" s="81" t="s">
        <v>109</v>
      </c>
      <c r="BJ52" s="81"/>
      <c r="BK52" s="10" t="s">
        <v>25</v>
      </c>
    </row>
    <row r="53" spans="11:43" s="6" customFormat="1" ht="8.25">
      <c r="K53" s="23" t="s">
        <v>20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X53" s="23" t="s">
        <v>21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</row>
    <row r="55" spans="1:64" ht="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3:62" ht="12">
      <c r="C56" s="27" t="s">
        <v>70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</row>
    <row r="58" spans="1:63" ht="12">
      <c r="A58" s="8" t="s">
        <v>71</v>
      </c>
      <c r="G58" s="1" t="s">
        <v>72</v>
      </c>
      <c r="S58" s="61" t="s">
        <v>114</v>
      </c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P58" s="5" t="s">
        <v>73</v>
      </c>
      <c r="AQ58" s="77" t="s">
        <v>105</v>
      </c>
      <c r="AR58" s="77"/>
      <c r="AS58" s="77"/>
      <c r="AT58" s="77"/>
      <c r="AW58" s="5" t="s">
        <v>68</v>
      </c>
      <c r="AX58" s="78" t="s">
        <v>107</v>
      </c>
      <c r="AY58" s="78"/>
      <c r="AZ58" s="8" t="s">
        <v>23</v>
      </c>
      <c r="BA58" s="79" t="s">
        <v>108</v>
      </c>
      <c r="BB58" s="79"/>
      <c r="BC58" s="79"/>
      <c r="BD58" s="79"/>
      <c r="BE58" s="79"/>
      <c r="BF58" s="79"/>
      <c r="BG58" s="80">
        <v>20</v>
      </c>
      <c r="BH58" s="80"/>
      <c r="BI58" s="81" t="s">
        <v>109</v>
      </c>
      <c r="BJ58" s="81"/>
      <c r="BK58" s="10" t="s">
        <v>25</v>
      </c>
    </row>
    <row r="59" s="6" customFormat="1" ht="8.25"/>
    <row r="60" spans="7:64" ht="12">
      <c r="G60" s="1" t="s">
        <v>74</v>
      </c>
      <c r="L60" s="61" t="str">
        <f>W40</f>
        <v>Двадцать восемь тысяч шестьсот рублей</v>
      </c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1" t="s">
        <v>11</v>
      </c>
      <c r="AL60" s="26" t="s">
        <v>12</v>
      </c>
      <c r="AM60" s="26"/>
      <c r="AN60" s="1" t="s">
        <v>75</v>
      </c>
      <c r="BB60" s="5" t="s">
        <v>76</v>
      </c>
      <c r="BC60" s="77" t="s">
        <v>101</v>
      </c>
      <c r="BD60" s="77"/>
      <c r="BE60" s="22" t="s">
        <v>55</v>
      </c>
      <c r="BF60" s="22"/>
      <c r="BG60" s="77" t="s">
        <v>101</v>
      </c>
      <c r="BH60" s="77"/>
      <c r="BL60" s="5" t="s">
        <v>56</v>
      </c>
    </row>
    <row r="61" spans="12:34" s="6" customFormat="1" ht="8.25">
      <c r="L61" s="23" t="s">
        <v>78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7:63" ht="12">
      <c r="G62" s="1" t="s">
        <v>62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Z62" s="61" t="s">
        <v>111</v>
      </c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W62" s="5" t="s">
        <v>22</v>
      </c>
      <c r="AX62" s="78" t="s">
        <v>107</v>
      </c>
      <c r="AY62" s="78"/>
      <c r="AZ62" s="8" t="s">
        <v>23</v>
      </c>
      <c r="BA62" s="77" t="s">
        <v>108</v>
      </c>
      <c r="BB62" s="77"/>
      <c r="BC62" s="77"/>
      <c r="BD62" s="77"/>
      <c r="BE62" s="77"/>
      <c r="BF62" s="77"/>
      <c r="BG62" s="80">
        <v>20</v>
      </c>
      <c r="BH62" s="80"/>
      <c r="BI62" s="81" t="s">
        <v>109</v>
      </c>
      <c r="BJ62" s="81"/>
      <c r="BK62" s="10" t="s">
        <v>25</v>
      </c>
    </row>
    <row r="63" spans="13:45" s="6" customFormat="1" ht="8.25">
      <c r="M63" s="23" t="s">
        <v>20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Z63" s="23" t="s">
        <v>21</v>
      </c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</sheetData>
  <sheetProtection selectLockedCells="1" selectUnlockedCells="1"/>
  <mergeCells count="151">
    <mergeCell ref="BB5:BL5"/>
    <mergeCell ref="BB6:BL6"/>
    <mergeCell ref="A7:AR7"/>
    <mergeCell ref="BB7:BL7"/>
    <mergeCell ref="A8:AR8"/>
    <mergeCell ref="AV11:BL11"/>
    <mergeCell ref="AN12:BC12"/>
    <mergeCell ref="BD12:BF12"/>
    <mergeCell ref="BG12:BI12"/>
    <mergeCell ref="X13:AD13"/>
    <mergeCell ref="AE13:AK13"/>
    <mergeCell ref="AV13:BL13"/>
    <mergeCell ref="E14:V15"/>
    <mergeCell ref="X14:AD15"/>
    <mergeCell ref="AE14:AK15"/>
    <mergeCell ref="AV14:BL14"/>
    <mergeCell ref="AN15:AV15"/>
    <mergeCell ref="AX15:BL15"/>
    <mergeCell ref="AN16:AV16"/>
    <mergeCell ref="AX16:BL16"/>
    <mergeCell ref="AO17:AQ17"/>
    <mergeCell ref="AS17:BB17"/>
    <mergeCell ref="BC17:BD17"/>
    <mergeCell ref="BE17:BG17"/>
    <mergeCell ref="BB19:BL19"/>
    <mergeCell ref="P20:BA20"/>
    <mergeCell ref="BB20:BL20"/>
    <mergeCell ref="K21:AP21"/>
    <mergeCell ref="BB21:BL21"/>
    <mergeCell ref="K22:AP22"/>
    <mergeCell ref="M24:AE24"/>
    <mergeCell ref="AQ24:BL24"/>
    <mergeCell ref="A26:W26"/>
    <mergeCell ref="X26:AE26"/>
    <mergeCell ref="AG26:BL26"/>
    <mergeCell ref="A27:L28"/>
    <mergeCell ref="M27:W27"/>
    <mergeCell ref="X27:AE27"/>
    <mergeCell ref="AG27:AV27"/>
    <mergeCell ref="AW27:BL27"/>
    <mergeCell ref="M28:W28"/>
    <mergeCell ref="X28:AE28"/>
    <mergeCell ref="AG28:AN28"/>
    <mergeCell ref="AO28:AV28"/>
    <mergeCell ref="AW28:BD28"/>
    <mergeCell ref="BE28:BL28"/>
    <mergeCell ref="A29:W29"/>
    <mergeCell ref="X29:AE29"/>
    <mergeCell ref="AG29:AN29"/>
    <mergeCell ref="AO29:AV29"/>
    <mergeCell ref="O30:W30"/>
    <mergeCell ref="X30:AE30"/>
    <mergeCell ref="AG30:AN30"/>
    <mergeCell ref="AO30:AV30"/>
    <mergeCell ref="AW32:BD32"/>
    <mergeCell ref="BE32:BL32"/>
    <mergeCell ref="AG31:AN31"/>
    <mergeCell ref="AO31:AV31"/>
    <mergeCell ref="AW29:BD29"/>
    <mergeCell ref="BE29:BL29"/>
    <mergeCell ref="AW30:BD30"/>
    <mergeCell ref="BE30:BL30"/>
    <mergeCell ref="AW31:BD31"/>
    <mergeCell ref="BE31:BL31"/>
    <mergeCell ref="A31:W31"/>
    <mergeCell ref="X31:AE31"/>
    <mergeCell ref="A33:W33"/>
    <mergeCell ref="X33:AE33"/>
    <mergeCell ref="AG33:AN33"/>
    <mergeCell ref="AO33:AV33"/>
    <mergeCell ref="A32:W32"/>
    <mergeCell ref="X32:AE32"/>
    <mergeCell ref="AG32:AN32"/>
    <mergeCell ref="AO32:AV32"/>
    <mergeCell ref="A34:W34"/>
    <mergeCell ref="X34:AE34"/>
    <mergeCell ref="AG34:AN34"/>
    <mergeCell ref="AO34:AV34"/>
    <mergeCell ref="AG35:AN35"/>
    <mergeCell ref="AO35:AV35"/>
    <mergeCell ref="A35:W35"/>
    <mergeCell ref="X35:AE35"/>
    <mergeCell ref="AW33:BD33"/>
    <mergeCell ref="BE33:BL33"/>
    <mergeCell ref="AW34:BD34"/>
    <mergeCell ref="BE34:BL34"/>
    <mergeCell ref="AW35:BD35"/>
    <mergeCell ref="BE35:BL35"/>
    <mergeCell ref="A36:W36"/>
    <mergeCell ref="X36:AE36"/>
    <mergeCell ref="AG36:AN36"/>
    <mergeCell ref="AO36:AV36"/>
    <mergeCell ref="AW36:BD36"/>
    <mergeCell ref="BE36:BL36"/>
    <mergeCell ref="H38:K38"/>
    <mergeCell ref="T38:W38"/>
    <mergeCell ref="W40:BL40"/>
    <mergeCell ref="W41:BL41"/>
    <mergeCell ref="BC42:BE42"/>
    <mergeCell ref="BF42:BI42"/>
    <mergeCell ref="L44:Z44"/>
    <mergeCell ref="AB44:BE44"/>
    <mergeCell ref="A42:AI42"/>
    <mergeCell ref="AJ42:AL42"/>
    <mergeCell ref="AM42:AP42"/>
    <mergeCell ref="AU42:BB42"/>
    <mergeCell ref="L45:Z45"/>
    <mergeCell ref="AB45:BE45"/>
    <mergeCell ref="L46:Z46"/>
    <mergeCell ref="AB46:BE46"/>
    <mergeCell ref="L47:Z47"/>
    <mergeCell ref="AB47:BE47"/>
    <mergeCell ref="K49:O50"/>
    <mergeCell ref="P49:X50"/>
    <mergeCell ref="Y49:AA50"/>
    <mergeCell ref="AB49:AD50"/>
    <mergeCell ref="AE49:AG50"/>
    <mergeCell ref="AP50:AT50"/>
    <mergeCell ref="K52:V52"/>
    <mergeCell ref="X52:AQ52"/>
    <mergeCell ref="AX52:AY52"/>
    <mergeCell ref="BA52:BF52"/>
    <mergeCell ref="BG52:BH52"/>
    <mergeCell ref="BI52:BJ52"/>
    <mergeCell ref="BA58:BF58"/>
    <mergeCell ref="BG58:BH58"/>
    <mergeCell ref="BI58:BJ58"/>
    <mergeCell ref="AX50:AY50"/>
    <mergeCell ref="BA50:BF50"/>
    <mergeCell ref="BG50:BH50"/>
    <mergeCell ref="BI50:BJ50"/>
    <mergeCell ref="Z62:AS62"/>
    <mergeCell ref="AX62:AY62"/>
    <mergeCell ref="BA62:BF62"/>
    <mergeCell ref="BG62:BH62"/>
    <mergeCell ref="K53:V53"/>
    <mergeCell ref="X53:AQ53"/>
    <mergeCell ref="C56:BJ56"/>
    <mergeCell ref="S58:AF58"/>
    <mergeCell ref="AQ58:AT58"/>
    <mergeCell ref="AX58:AY58"/>
    <mergeCell ref="L60:AH60"/>
    <mergeCell ref="AL60:AM60"/>
    <mergeCell ref="BC60:BD60"/>
    <mergeCell ref="BE60:BF60"/>
    <mergeCell ref="BI62:BJ62"/>
    <mergeCell ref="M63:X63"/>
    <mergeCell ref="Z63:AS63"/>
    <mergeCell ref="BG60:BH60"/>
    <mergeCell ref="L61:AH61"/>
    <mergeCell ref="M62:X62"/>
  </mergeCells>
  <printOptions/>
  <pageMargins left="0.7875" right="0.39375" top="0.39375000000000004" bottom="0.39375" header="0.27569444444444446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3"/>
  <sheetViews>
    <sheetView view="pageLayout" workbookViewId="0" topLeftCell="A55">
      <selection activeCell="R1" sqref="R1"/>
    </sheetView>
  </sheetViews>
  <sheetFormatPr defaultColWidth="1.37890625" defaultRowHeight="12.75"/>
  <cols>
    <col min="1" max="27" width="1.37890625" style="1" customWidth="1"/>
    <col min="28" max="28" width="2.875" style="1" customWidth="1"/>
    <col min="29" max="16384" width="1.37890625" style="1" customWidth="1"/>
  </cols>
  <sheetData>
    <row r="1" s="2" customFormat="1" ht="11.25">
      <c r="BK1" s="3" t="s">
        <v>79</v>
      </c>
    </row>
    <row r="2" s="16" customFormat="1" ht="11.25"/>
    <row r="3" spans="1:63" s="17" customFormat="1" ht="11.25">
      <c r="A3" s="59" t="s">
        <v>14</v>
      </c>
      <c r="B3" s="59"/>
      <c r="C3" s="59"/>
      <c r="D3" s="60" t="s">
        <v>80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59" t="s">
        <v>81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8" t="s">
        <v>82</v>
      </c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9" t="s">
        <v>83</v>
      </c>
      <c r="BF3" s="59"/>
      <c r="BG3" s="59"/>
      <c r="BH3" s="59"/>
      <c r="BI3" s="59"/>
      <c r="BJ3" s="59"/>
      <c r="BK3" s="59"/>
    </row>
    <row r="4" spans="1:63" s="17" customFormat="1" ht="11.25">
      <c r="A4" s="53" t="s">
        <v>84</v>
      </c>
      <c r="B4" s="53"/>
      <c r="C4" s="53"/>
      <c r="D4" s="57" t="s">
        <v>85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 t="s">
        <v>86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9" t="s">
        <v>87</v>
      </c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 t="s">
        <v>88</v>
      </c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2" t="s">
        <v>89</v>
      </c>
      <c r="BF4" s="52"/>
      <c r="BG4" s="52"/>
      <c r="BH4" s="52"/>
      <c r="BI4" s="52"/>
      <c r="BJ4" s="52"/>
      <c r="BK4" s="52"/>
    </row>
    <row r="5" spans="1:63" s="17" customFormat="1" ht="11.25">
      <c r="A5" s="53" t="s">
        <v>90</v>
      </c>
      <c r="B5" s="53"/>
      <c r="C5" s="53"/>
      <c r="D5" s="56" t="s">
        <v>91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2"/>
      <c r="BF5" s="52"/>
      <c r="BG5" s="52"/>
      <c r="BH5" s="52"/>
      <c r="BI5" s="52"/>
      <c r="BJ5" s="52"/>
      <c r="BK5" s="52"/>
    </row>
    <row r="6" spans="1:63" s="17" customFormat="1" ht="11.25">
      <c r="A6" s="53"/>
      <c r="B6" s="53"/>
      <c r="C6" s="53"/>
      <c r="D6" s="54" t="s">
        <v>92</v>
      </c>
      <c r="E6" s="54"/>
      <c r="F6" s="54"/>
      <c r="G6" s="54"/>
      <c r="H6" s="54"/>
      <c r="I6" s="54"/>
      <c r="J6" s="54"/>
      <c r="K6" s="38" t="s">
        <v>93</v>
      </c>
      <c r="L6" s="38"/>
      <c r="M6" s="38"/>
      <c r="N6" s="38"/>
      <c r="O6" s="38"/>
      <c r="P6" s="38"/>
      <c r="Q6" s="38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38" t="s">
        <v>94</v>
      </c>
      <c r="AD6" s="38"/>
      <c r="AE6" s="38"/>
      <c r="AF6" s="38"/>
      <c r="AG6" s="38"/>
      <c r="AH6" s="38"/>
      <c r="AI6" s="38"/>
      <c r="AJ6" s="38" t="s">
        <v>95</v>
      </c>
      <c r="AK6" s="38"/>
      <c r="AL6" s="38"/>
      <c r="AM6" s="38"/>
      <c r="AN6" s="38"/>
      <c r="AO6" s="38"/>
      <c r="AP6" s="38"/>
      <c r="AQ6" s="38" t="s">
        <v>94</v>
      </c>
      <c r="AR6" s="38"/>
      <c r="AS6" s="38"/>
      <c r="AT6" s="38"/>
      <c r="AU6" s="38"/>
      <c r="AV6" s="38"/>
      <c r="AW6" s="38"/>
      <c r="AX6" s="38" t="s">
        <v>95</v>
      </c>
      <c r="AY6" s="38"/>
      <c r="AZ6" s="38"/>
      <c r="BA6" s="38"/>
      <c r="BB6" s="38"/>
      <c r="BC6" s="38"/>
      <c r="BD6" s="38"/>
      <c r="BE6" s="55"/>
      <c r="BF6" s="55"/>
      <c r="BG6" s="55"/>
      <c r="BH6" s="55"/>
      <c r="BI6" s="55"/>
      <c r="BJ6" s="55"/>
      <c r="BK6" s="55"/>
    </row>
    <row r="7" spans="1:63" s="16" customFormat="1" ht="11.25">
      <c r="A7" s="38">
        <v>1</v>
      </c>
      <c r="B7" s="38"/>
      <c r="C7" s="38"/>
      <c r="D7" s="38">
        <v>2</v>
      </c>
      <c r="E7" s="38"/>
      <c r="F7" s="38"/>
      <c r="G7" s="38"/>
      <c r="H7" s="38"/>
      <c r="I7" s="38"/>
      <c r="J7" s="38"/>
      <c r="K7" s="38">
        <v>3</v>
      </c>
      <c r="L7" s="38"/>
      <c r="M7" s="38"/>
      <c r="N7" s="38"/>
      <c r="O7" s="38"/>
      <c r="P7" s="38"/>
      <c r="Q7" s="38"/>
      <c r="R7" s="38">
        <v>4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>
        <v>5</v>
      </c>
      <c r="AD7" s="38"/>
      <c r="AE7" s="38"/>
      <c r="AF7" s="38"/>
      <c r="AG7" s="38"/>
      <c r="AH7" s="38"/>
      <c r="AI7" s="38"/>
      <c r="AJ7" s="38">
        <v>6</v>
      </c>
      <c r="AK7" s="38"/>
      <c r="AL7" s="38"/>
      <c r="AM7" s="38"/>
      <c r="AN7" s="38"/>
      <c r="AO7" s="38"/>
      <c r="AP7" s="38"/>
      <c r="AQ7" s="38">
        <v>7</v>
      </c>
      <c r="AR7" s="38"/>
      <c r="AS7" s="38"/>
      <c r="AT7" s="38"/>
      <c r="AU7" s="38"/>
      <c r="AV7" s="38"/>
      <c r="AW7" s="38"/>
      <c r="AX7" s="38">
        <v>8</v>
      </c>
      <c r="AY7" s="38"/>
      <c r="AZ7" s="38"/>
      <c r="BA7" s="38"/>
      <c r="BB7" s="38"/>
      <c r="BC7" s="38"/>
      <c r="BD7" s="38"/>
      <c r="BE7" s="38">
        <v>9</v>
      </c>
      <c r="BF7" s="38"/>
      <c r="BG7" s="38"/>
      <c r="BH7" s="38"/>
      <c r="BI7" s="38"/>
      <c r="BJ7" s="38"/>
      <c r="BK7" s="38"/>
    </row>
    <row r="8" spans="1:63" s="18" customFormat="1" ht="13.5" customHeight="1">
      <c r="A8" s="64" t="s">
        <v>96</v>
      </c>
      <c r="B8" s="64"/>
      <c r="C8" s="64"/>
      <c r="D8" s="64" t="s">
        <v>117</v>
      </c>
      <c r="E8" s="64"/>
      <c r="F8" s="64"/>
      <c r="G8" s="64"/>
      <c r="H8" s="64"/>
      <c r="I8" s="64"/>
      <c r="J8" s="64"/>
      <c r="K8" s="64" t="s">
        <v>119</v>
      </c>
      <c r="L8" s="64"/>
      <c r="M8" s="64"/>
      <c r="N8" s="64"/>
      <c r="O8" s="64"/>
      <c r="P8" s="64"/>
      <c r="Q8" s="64"/>
      <c r="R8" s="65" t="s">
        <v>97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6">
        <v>5100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>
        <f>AC8/118*100</f>
        <v>4322.033898305084</v>
      </c>
      <c r="AR8" s="66"/>
      <c r="AS8" s="66"/>
      <c r="AT8" s="66"/>
      <c r="AU8" s="66"/>
      <c r="AV8" s="66"/>
      <c r="AW8" s="66"/>
      <c r="AX8" s="65"/>
      <c r="AY8" s="65"/>
      <c r="AZ8" s="65"/>
      <c r="BA8" s="65"/>
      <c r="BB8" s="65"/>
      <c r="BC8" s="65"/>
      <c r="BD8" s="65"/>
      <c r="BE8" s="65">
        <v>26</v>
      </c>
      <c r="BF8" s="65"/>
      <c r="BG8" s="65"/>
      <c r="BH8" s="65"/>
      <c r="BI8" s="65"/>
      <c r="BJ8" s="65"/>
      <c r="BK8" s="65"/>
    </row>
    <row r="9" spans="1:63" s="18" customFormat="1" ht="13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7" t="s">
        <v>115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>
        <f>AQ8*18%</f>
        <v>777.9661016949151</v>
      </c>
      <c r="AR9" s="66"/>
      <c r="AS9" s="66"/>
      <c r="AT9" s="66"/>
      <c r="AU9" s="66"/>
      <c r="AV9" s="66"/>
      <c r="AW9" s="66"/>
      <c r="AX9" s="65"/>
      <c r="AY9" s="65"/>
      <c r="AZ9" s="65"/>
      <c r="BA9" s="65"/>
      <c r="BB9" s="65"/>
      <c r="BC9" s="65"/>
      <c r="BD9" s="65"/>
      <c r="BE9" s="65">
        <v>19</v>
      </c>
      <c r="BF9" s="65"/>
      <c r="BG9" s="65"/>
      <c r="BH9" s="65"/>
      <c r="BI9" s="65"/>
      <c r="BJ9" s="65"/>
      <c r="BK9" s="65"/>
    </row>
    <row r="10" spans="1:63" s="18" customFormat="1" ht="13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</row>
    <row r="11" spans="1:63" s="18" customFormat="1" ht="13.5" customHeight="1">
      <c r="A11" s="64" t="s">
        <v>98</v>
      </c>
      <c r="B11" s="64"/>
      <c r="C11" s="64"/>
      <c r="D11" s="64" t="s">
        <v>118</v>
      </c>
      <c r="E11" s="64"/>
      <c r="F11" s="64"/>
      <c r="G11" s="64"/>
      <c r="H11" s="64"/>
      <c r="I11" s="64"/>
      <c r="J11" s="64"/>
      <c r="K11" s="64" t="s">
        <v>120</v>
      </c>
      <c r="L11" s="64"/>
      <c r="M11" s="64"/>
      <c r="N11" s="64"/>
      <c r="O11" s="64"/>
      <c r="P11" s="64"/>
      <c r="Q11" s="64"/>
      <c r="R11" s="65" t="s">
        <v>97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6">
        <v>5100</v>
      </c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>
        <f>AC11/118*100</f>
        <v>4322.033898305084</v>
      </c>
      <c r="AR11" s="66"/>
      <c r="AS11" s="66"/>
      <c r="AT11" s="66"/>
      <c r="AU11" s="66"/>
      <c r="AV11" s="66"/>
      <c r="AW11" s="66"/>
      <c r="AX11" s="65"/>
      <c r="AY11" s="65"/>
      <c r="AZ11" s="65"/>
      <c r="BA11" s="65"/>
      <c r="BB11" s="65"/>
      <c r="BC11" s="65"/>
      <c r="BD11" s="65"/>
      <c r="BE11" s="65">
        <v>26</v>
      </c>
      <c r="BF11" s="65"/>
      <c r="BG11" s="65"/>
      <c r="BH11" s="65"/>
      <c r="BI11" s="65"/>
      <c r="BJ11" s="65"/>
      <c r="BK11" s="65"/>
    </row>
    <row r="12" spans="1:63" s="18" customFormat="1" ht="13.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 t="s">
        <v>116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>
        <f>AQ11*18%</f>
        <v>777.9661016949151</v>
      </c>
      <c r="AR12" s="66"/>
      <c r="AS12" s="66"/>
      <c r="AT12" s="66"/>
      <c r="AU12" s="66"/>
      <c r="AV12" s="66"/>
      <c r="AW12" s="66"/>
      <c r="AX12" s="65"/>
      <c r="AY12" s="65"/>
      <c r="AZ12" s="65"/>
      <c r="BA12" s="65"/>
      <c r="BB12" s="65"/>
      <c r="BC12" s="65"/>
      <c r="BD12" s="65"/>
      <c r="BE12" s="65">
        <v>19</v>
      </c>
      <c r="BF12" s="65"/>
      <c r="BG12" s="65"/>
      <c r="BH12" s="65"/>
      <c r="BI12" s="65"/>
      <c r="BJ12" s="65"/>
      <c r="BK12" s="65"/>
    </row>
    <row r="13" spans="1:63" s="18" customFormat="1" ht="13.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</row>
    <row r="14" spans="1:63" s="18" customFormat="1" ht="33" customHeight="1">
      <c r="A14" s="64" t="s">
        <v>99</v>
      </c>
      <c r="B14" s="64"/>
      <c r="C14" s="64"/>
      <c r="D14" s="64" t="s">
        <v>121</v>
      </c>
      <c r="E14" s="64"/>
      <c r="F14" s="64"/>
      <c r="G14" s="64"/>
      <c r="H14" s="64"/>
      <c r="I14" s="64"/>
      <c r="J14" s="64"/>
      <c r="K14" s="64" t="s">
        <v>122</v>
      </c>
      <c r="L14" s="64"/>
      <c r="M14" s="64"/>
      <c r="N14" s="64"/>
      <c r="O14" s="64"/>
      <c r="P14" s="64"/>
      <c r="Q14" s="64"/>
      <c r="R14" s="68" t="s">
        <v>126</v>
      </c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6">
        <v>10000</v>
      </c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>
        <f>AC14/118*100</f>
        <v>8474.57627118644</v>
      </c>
      <c r="AR14" s="66"/>
      <c r="AS14" s="66"/>
      <c r="AT14" s="66"/>
      <c r="AU14" s="66"/>
      <c r="AV14" s="66"/>
      <c r="AW14" s="66"/>
      <c r="AX14" s="65"/>
      <c r="AY14" s="65"/>
      <c r="AZ14" s="65"/>
      <c r="BA14" s="65"/>
      <c r="BB14" s="65"/>
      <c r="BC14" s="65"/>
      <c r="BD14" s="65"/>
      <c r="BE14" s="65">
        <v>26</v>
      </c>
      <c r="BF14" s="65"/>
      <c r="BG14" s="65"/>
      <c r="BH14" s="65"/>
      <c r="BI14" s="65"/>
      <c r="BJ14" s="65"/>
      <c r="BK14" s="65"/>
    </row>
    <row r="15" spans="1:63" s="18" customFormat="1" ht="13.5" customHeight="1">
      <c r="A15" s="64" t="s">
        <v>77</v>
      </c>
      <c r="B15" s="64"/>
      <c r="C15" s="64"/>
      <c r="D15" s="64" t="s">
        <v>123</v>
      </c>
      <c r="E15" s="64"/>
      <c r="F15" s="64"/>
      <c r="G15" s="64"/>
      <c r="H15" s="64"/>
      <c r="I15" s="64"/>
      <c r="J15" s="64"/>
      <c r="K15" s="64" t="s">
        <v>124</v>
      </c>
      <c r="L15" s="64"/>
      <c r="M15" s="64"/>
      <c r="N15" s="64"/>
      <c r="O15" s="64"/>
      <c r="P15" s="64"/>
      <c r="Q15" s="64"/>
      <c r="R15" s="65" t="s">
        <v>100</v>
      </c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>
        <f>AQ14*18%</f>
        <v>1525.4237288135594</v>
      </c>
      <c r="AR15" s="66"/>
      <c r="AS15" s="66"/>
      <c r="AT15" s="66"/>
      <c r="AU15" s="66"/>
      <c r="AV15" s="66"/>
      <c r="AW15" s="66"/>
      <c r="AX15" s="65"/>
      <c r="AY15" s="65"/>
      <c r="AZ15" s="65"/>
      <c r="BA15" s="65"/>
      <c r="BB15" s="65"/>
      <c r="BC15" s="65"/>
      <c r="BD15" s="65"/>
      <c r="BE15" s="65">
        <v>19</v>
      </c>
      <c r="BF15" s="65"/>
      <c r="BG15" s="65"/>
      <c r="BH15" s="65"/>
      <c r="BI15" s="65"/>
      <c r="BJ15" s="65"/>
      <c r="BK15" s="65"/>
    </row>
    <row r="16" spans="1:63" s="18" customFormat="1" ht="13.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</row>
    <row r="17" spans="1:63" s="18" customFormat="1" ht="33.75" customHeight="1">
      <c r="A17" s="64" t="s">
        <v>101</v>
      </c>
      <c r="B17" s="64"/>
      <c r="C17" s="64"/>
      <c r="D17" s="64" t="s">
        <v>118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9" t="s">
        <v>125</v>
      </c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66">
        <v>8400</v>
      </c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>
        <f>AC17</f>
        <v>8400</v>
      </c>
      <c r="AR17" s="66"/>
      <c r="AS17" s="66"/>
      <c r="AT17" s="66"/>
      <c r="AU17" s="66"/>
      <c r="AV17" s="66"/>
      <c r="AW17" s="66"/>
      <c r="AX17" s="65"/>
      <c r="AY17" s="65"/>
      <c r="AZ17" s="65"/>
      <c r="BA17" s="65"/>
      <c r="BB17" s="65"/>
      <c r="BC17" s="65"/>
      <c r="BD17" s="65"/>
      <c r="BE17" s="65">
        <v>26</v>
      </c>
      <c r="BF17" s="65"/>
      <c r="BG17" s="65"/>
      <c r="BH17" s="65"/>
      <c r="BI17" s="65"/>
      <c r="BJ17" s="65"/>
      <c r="BK17" s="65"/>
    </row>
    <row r="18" spans="1:63" s="18" customFormat="1" ht="13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spans="1:63" ht="13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 t="s">
        <v>102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66">
        <f>SUM(AC8:AI18)</f>
        <v>28600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6">
        <f>SUM(AQ8:AW18)</f>
        <v>28599.999999999996</v>
      </c>
      <c r="AR19" s="65"/>
      <c r="AS19" s="65"/>
      <c r="AT19" s="65"/>
      <c r="AU19" s="65"/>
      <c r="AV19" s="65"/>
      <c r="AW19" s="65"/>
      <c r="AX19" s="34"/>
      <c r="AY19" s="34"/>
      <c r="AZ19" s="34"/>
      <c r="BA19" s="34"/>
      <c r="BB19" s="34"/>
      <c r="BC19" s="34"/>
      <c r="BD19" s="34"/>
      <c r="BE19" s="50"/>
      <c r="BF19" s="50"/>
      <c r="BG19" s="50"/>
      <c r="BH19" s="50"/>
      <c r="BI19" s="50"/>
      <c r="BJ19" s="50"/>
      <c r="BK19" s="50"/>
    </row>
    <row r="22" spans="1:52" ht="15">
      <c r="A22" s="8" t="s">
        <v>27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B22" s="61" t="s">
        <v>113</v>
      </c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</row>
    <row r="23" spans="12:52" s="6" customFormat="1" ht="8.25">
      <c r="L23" s="23" t="s">
        <v>20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B23" s="23" t="s">
        <v>21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</sheetData>
  <sheetProtection selectLockedCells="1" selectUnlockedCells="1"/>
  <mergeCells count="147">
    <mergeCell ref="BE3:BK3"/>
    <mergeCell ref="A4:C4"/>
    <mergeCell ref="D4:Q4"/>
    <mergeCell ref="R4:AB4"/>
    <mergeCell ref="AC4:AP4"/>
    <mergeCell ref="AQ4:BD4"/>
    <mergeCell ref="BE4:BK4"/>
    <mergeCell ref="A3:C3"/>
    <mergeCell ref="D3:Q3"/>
    <mergeCell ref="R3:AB3"/>
    <mergeCell ref="A5:C5"/>
    <mergeCell ref="D5:Q5"/>
    <mergeCell ref="R5:AB5"/>
    <mergeCell ref="AC5:AP5"/>
    <mergeCell ref="AQ5:BD5"/>
    <mergeCell ref="AC3:BD3"/>
    <mergeCell ref="BE5:BK5"/>
    <mergeCell ref="A6:C6"/>
    <mergeCell ref="D6:J6"/>
    <mergeCell ref="K6:Q6"/>
    <mergeCell ref="R6:AB6"/>
    <mergeCell ref="AC6:AI6"/>
    <mergeCell ref="AJ6:AP6"/>
    <mergeCell ref="AQ6:AW6"/>
    <mergeCell ref="AX6:BD6"/>
    <mergeCell ref="BE6:BK6"/>
    <mergeCell ref="A7:C7"/>
    <mergeCell ref="D7:J7"/>
    <mergeCell ref="K7:Q7"/>
    <mergeCell ref="R7:AB7"/>
    <mergeCell ref="AC7:AI7"/>
    <mergeCell ref="AJ7:AP7"/>
    <mergeCell ref="AQ7:AW7"/>
    <mergeCell ref="AX7:BD7"/>
    <mergeCell ref="BE7:BK7"/>
    <mergeCell ref="A8:C8"/>
    <mergeCell ref="D8:J8"/>
    <mergeCell ref="K8:Q8"/>
    <mergeCell ref="R8:AB8"/>
    <mergeCell ref="AC8:AI8"/>
    <mergeCell ref="AJ8:AP8"/>
    <mergeCell ref="AQ8:AW8"/>
    <mergeCell ref="AX8:BD8"/>
    <mergeCell ref="BE8:BK8"/>
    <mergeCell ref="A9:C9"/>
    <mergeCell ref="D9:J9"/>
    <mergeCell ref="K9:Q9"/>
    <mergeCell ref="R9:AB9"/>
    <mergeCell ref="AC9:AI9"/>
    <mergeCell ref="AJ9:AP9"/>
    <mergeCell ref="AQ9:AW9"/>
    <mergeCell ref="AX9:BD9"/>
    <mergeCell ref="BE9:BK9"/>
    <mergeCell ref="A10:C10"/>
    <mergeCell ref="D10:J10"/>
    <mergeCell ref="K10:Q10"/>
    <mergeCell ref="R10:AB10"/>
    <mergeCell ref="AC10:AI10"/>
    <mergeCell ref="AJ10:AP10"/>
    <mergeCell ref="AQ10:AW10"/>
    <mergeCell ref="AX10:BD10"/>
    <mergeCell ref="BE10:BK10"/>
    <mergeCell ref="A11:C11"/>
    <mergeCell ref="D11:J11"/>
    <mergeCell ref="K11:Q11"/>
    <mergeCell ref="R11:AB11"/>
    <mergeCell ref="AC11:AI11"/>
    <mergeCell ref="AJ11:AP11"/>
    <mergeCell ref="AQ11:AW11"/>
    <mergeCell ref="AX11:BD11"/>
    <mergeCell ref="BE11:BK11"/>
    <mergeCell ref="A12:C12"/>
    <mergeCell ref="D12:J12"/>
    <mergeCell ref="K12:Q12"/>
    <mergeCell ref="R12:AB12"/>
    <mergeCell ref="AC12:AI12"/>
    <mergeCell ref="AJ12:AP12"/>
    <mergeCell ref="AQ12:AW12"/>
    <mergeCell ref="AX12:BD12"/>
    <mergeCell ref="BE12:BK12"/>
    <mergeCell ref="A13:C13"/>
    <mergeCell ref="D13:J13"/>
    <mergeCell ref="K13:Q13"/>
    <mergeCell ref="R13:AB13"/>
    <mergeCell ref="AC13:AI13"/>
    <mergeCell ref="AJ13:AP13"/>
    <mergeCell ref="AQ13:AW13"/>
    <mergeCell ref="AX13:BD13"/>
    <mergeCell ref="BE13:BK13"/>
    <mergeCell ref="A14:C14"/>
    <mergeCell ref="D14:J14"/>
    <mergeCell ref="K14:Q14"/>
    <mergeCell ref="R14:AB14"/>
    <mergeCell ref="AC14:AI14"/>
    <mergeCell ref="AJ14:AP14"/>
    <mergeCell ref="AQ14:AW14"/>
    <mergeCell ref="AX14:BD14"/>
    <mergeCell ref="BE14:BK14"/>
    <mergeCell ref="A15:C15"/>
    <mergeCell ref="D15:J15"/>
    <mergeCell ref="K15:Q15"/>
    <mergeCell ref="R15:AB15"/>
    <mergeCell ref="AC15:AI15"/>
    <mergeCell ref="AJ15:AP15"/>
    <mergeCell ref="AQ15:AW15"/>
    <mergeCell ref="AX15:BD15"/>
    <mergeCell ref="BE15:BK15"/>
    <mergeCell ref="A16:C16"/>
    <mergeCell ref="D16:J16"/>
    <mergeCell ref="K16:Q16"/>
    <mergeCell ref="R16:AB16"/>
    <mergeCell ref="AC16:AI16"/>
    <mergeCell ref="AJ16:AP16"/>
    <mergeCell ref="AQ16:AW16"/>
    <mergeCell ref="AX16:BD16"/>
    <mergeCell ref="BE16:BK16"/>
    <mergeCell ref="A17:C17"/>
    <mergeCell ref="D17:J17"/>
    <mergeCell ref="K17:Q17"/>
    <mergeCell ref="R17:AB17"/>
    <mergeCell ref="AC17:AI17"/>
    <mergeCell ref="AJ17:AP17"/>
    <mergeCell ref="AQ17:AW17"/>
    <mergeCell ref="AX17:BD17"/>
    <mergeCell ref="BE17:BK17"/>
    <mergeCell ref="A18:C18"/>
    <mergeCell ref="D18:J18"/>
    <mergeCell ref="K18:Q18"/>
    <mergeCell ref="R18:AB18"/>
    <mergeCell ref="AC18:AI18"/>
    <mergeCell ref="AJ18:AP18"/>
    <mergeCell ref="AQ18:AW18"/>
    <mergeCell ref="AX18:BD18"/>
    <mergeCell ref="BE18:BK18"/>
    <mergeCell ref="A19:C19"/>
    <mergeCell ref="D19:J19"/>
    <mergeCell ref="K19:Q19"/>
    <mergeCell ref="R19:AB19"/>
    <mergeCell ref="AC19:AI19"/>
    <mergeCell ref="AJ19:AP19"/>
    <mergeCell ref="AQ19:AW19"/>
    <mergeCell ref="AX19:BD19"/>
    <mergeCell ref="BE19:BK19"/>
    <mergeCell ref="L22:Z22"/>
    <mergeCell ref="AB22:AZ22"/>
    <mergeCell ref="L23:Z23"/>
    <mergeCell ref="AB23:AZ23"/>
  </mergeCells>
  <printOptions/>
  <pageMargins left="0.39375" right="0.7875" top="0.39375000000000004" bottom="0.39375" header="0.27569444444444446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>
        <v>700</v>
      </c>
    </row>
    <row r="2" ht="12.75">
      <c r="A2">
        <v>12</v>
      </c>
    </row>
    <row r="3" ht="12.75">
      <c r="A3">
        <f>A1*A2</f>
        <v>8400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tatiana</cp:lastModifiedBy>
  <cp:lastPrinted>2017-07-21T21:08:54Z</cp:lastPrinted>
  <dcterms:created xsi:type="dcterms:W3CDTF">2016-05-12T15:11:54Z</dcterms:created>
  <dcterms:modified xsi:type="dcterms:W3CDTF">2017-07-21T21:10:36Z</dcterms:modified>
  <cp:category/>
  <cp:version/>
  <cp:contentType/>
  <cp:contentStatus/>
</cp:coreProperties>
</file>